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14640" windowHeight="6735"/>
  </bookViews>
  <sheets>
    <sheet name="Лист1" sheetId="1" r:id="rId1"/>
    <sheet name="Лист2" sheetId="2" r:id="rId2"/>
  </sheets>
  <definedNames>
    <definedName name="_xlnm._FilterDatabase" localSheetId="0" hidden="1">Лист1!$A$5:$R$99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S91" i="1" l="1"/>
  <c r="T91" i="1"/>
  <c r="U91" i="1"/>
  <c r="S8" i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18" i="1"/>
  <c r="T18" i="1"/>
  <c r="U18" i="1"/>
  <c r="S19" i="1"/>
  <c r="T19" i="1"/>
  <c r="U19" i="1"/>
  <c r="S20" i="1"/>
  <c r="T20" i="1"/>
  <c r="U20" i="1"/>
  <c r="S21" i="1"/>
  <c r="T21" i="1"/>
  <c r="U21" i="1"/>
  <c r="S22" i="1"/>
  <c r="T22" i="1"/>
  <c r="U22" i="1"/>
  <c r="S23" i="1"/>
  <c r="T23" i="1"/>
  <c r="U23" i="1"/>
  <c r="S24" i="1"/>
  <c r="T24" i="1"/>
  <c r="U24" i="1"/>
  <c r="S25" i="1"/>
  <c r="T25" i="1"/>
  <c r="U25" i="1"/>
  <c r="S26" i="1"/>
  <c r="T26" i="1"/>
  <c r="U26" i="1"/>
  <c r="S27" i="1"/>
  <c r="T27" i="1"/>
  <c r="U27" i="1"/>
  <c r="S28" i="1"/>
  <c r="T28" i="1"/>
  <c r="U28" i="1"/>
  <c r="S29" i="1"/>
  <c r="T29" i="1"/>
  <c r="U29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1" i="1"/>
  <c r="T41" i="1"/>
  <c r="U41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S53" i="1"/>
  <c r="T53" i="1"/>
  <c r="U53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S65" i="1"/>
  <c r="T65" i="1"/>
  <c r="U65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S77" i="1"/>
  <c r="T77" i="1"/>
  <c r="U77" i="1"/>
  <c r="S78" i="1"/>
  <c r="T78" i="1"/>
  <c r="U78" i="1"/>
  <c r="S79" i="1"/>
  <c r="T79" i="1"/>
  <c r="U79" i="1"/>
  <c r="S80" i="1"/>
  <c r="T80" i="1"/>
  <c r="U80" i="1"/>
  <c r="S81" i="1"/>
  <c r="T81" i="1"/>
  <c r="U81" i="1"/>
  <c r="S82" i="1"/>
  <c r="T82" i="1"/>
  <c r="U82" i="1"/>
  <c r="S83" i="1"/>
  <c r="T83" i="1"/>
  <c r="U83" i="1"/>
  <c r="S84" i="1"/>
  <c r="T84" i="1"/>
  <c r="U84" i="1"/>
  <c r="S85" i="1"/>
  <c r="T85" i="1"/>
  <c r="U85" i="1"/>
  <c r="S86" i="1"/>
  <c r="T86" i="1"/>
  <c r="U86" i="1"/>
  <c r="S87" i="1"/>
  <c r="T87" i="1"/>
  <c r="U87" i="1"/>
  <c r="S88" i="1"/>
  <c r="T88" i="1"/>
  <c r="U88" i="1"/>
  <c r="S89" i="1"/>
  <c r="T89" i="1"/>
  <c r="U89" i="1"/>
  <c r="S90" i="1"/>
  <c r="T90" i="1"/>
  <c r="U90" i="1"/>
  <c r="T7" i="1"/>
  <c r="U7" i="1"/>
  <c r="S7" i="1"/>
  <c r="U6" i="1"/>
  <c r="T6" i="1"/>
  <c r="S6" i="1"/>
  <c r="E8" i="2"/>
  <c r="C8" i="2"/>
  <c r="B8" i="2"/>
  <c r="E6" i="2"/>
  <c r="E7" i="2"/>
  <c r="E5" i="2"/>
  <c r="O99" i="1" l="1"/>
  <c r="J99" i="1"/>
  <c r="F99" i="1"/>
  <c r="O98" i="1"/>
  <c r="N98" i="1"/>
  <c r="J98" i="1"/>
  <c r="F98" i="1"/>
  <c r="N97" i="1"/>
  <c r="O97" i="1"/>
  <c r="J97" i="1"/>
  <c r="F97" i="1"/>
  <c r="O96" i="1"/>
  <c r="J96" i="1"/>
  <c r="F96" i="1"/>
  <c r="N95" i="1"/>
  <c r="O95" i="1"/>
  <c r="J95" i="1"/>
  <c r="F95" i="1"/>
  <c r="N94" i="1"/>
  <c r="J94" i="1"/>
  <c r="F94" i="1"/>
  <c r="N93" i="1"/>
  <c r="O93" i="1"/>
  <c r="J93" i="1"/>
  <c r="F93" i="1"/>
  <c r="O92" i="1"/>
  <c r="J92" i="1"/>
  <c r="F92" i="1"/>
  <c r="N91" i="1"/>
  <c r="J91" i="1"/>
  <c r="F91" i="1"/>
  <c r="Q90" i="1"/>
  <c r="P90" i="1"/>
  <c r="N90" i="1"/>
  <c r="J90" i="1"/>
  <c r="F90" i="1"/>
  <c r="N89" i="1"/>
  <c r="Q89" i="1"/>
  <c r="P89" i="1"/>
  <c r="J89" i="1"/>
  <c r="F89" i="1"/>
  <c r="Q88" i="1"/>
  <c r="P88" i="1"/>
  <c r="O88" i="1"/>
  <c r="J88" i="1"/>
  <c r="F88" i="1"/>
  <c r="P87" i="1"/>
  <c r="O87" i="1"/>
  <c r="J87" i="1"/>
  <c r="F87" i="1"/>
  <c r="Q86" i="1"/>
  <c r="P86" i="1"/>
  <c r="N86" i="1"/>
  <c r="J86" i="1"/>
  <c r="F86" i="1"/>
  <c r="Q85" i="1"/>
  <c r="P85" i="1"/>
  <c r="N85" i="1"/>
  <c r="J85" i="1"/>
  <c r="F85" i="1"/>
  <c r="N84" i="1"/>
  <c r="Q84" i="1"/>
  <c r="P84" i="1"/>
  <c r="O84" i="1"/>
  <c r="J84" i="1"/>
  <c r="R84" i="1" s="1"/>
  <c r="F84" i="1"/>
  <c r="P83" i="1"/>
  <c r="Q83" i="1"/>
  <c r="O83" i="1"/>
  <c r="J83" i="1"/>
  <c r="F83" i="1"/>
  <c r="N82" i="1"/>
  <c r="Q82" i="1"/>
  <c r="P82" i="1"/>
  <c r="O82" i="1"/>
  <c r="J82" i="1"/>
  <c r="R82" i="1" s="1"/>
  <c r="F82" i="1"/>
  <c r="Q81" i="1"/>
  <c r="P81" i="1"/>
  <c r="O81" i="1"/>
  <c r="J81" i="1"/>
  <c r="F81" i="1"/>
  <c r="N80" i="1"/>
  <c r="Q80" i="1"/>
  <c r="P80" i="1"/>
  <c r="O80" i="1"/>
  <c r="J80" i="1"/>
  <c r="R80" i="1" s="1"/>
  <c r="F80" i="1"/>
  <c r="Q79" i="1"/>
  <c r="P79" i="1"/>
  <c r="O79" i="1"/>
  <c r="J79" i="1"/>
  <c r="F79" i="1"/>
  <c r="N78" i="1"/>
  <c r="Q78" i="1"/>
  <c r="P78" i="1"/>
  <c r="O78" i="1"/>
  <c r="J78" i="1"/>
  <c r="F78" i="1"/>
  <c r="P77" i="1"/>
  <c r="Q77" i="1"/>
  <c r="O77" i="1"/>
  <c r="J77" i="1"/>
  <c r="F77" i="1"/>
  <c r="N76" i="1"/>
  <c r="Q76" i="1"/>
  <c r="P76" i="1"/>
  <c r="O76" i="1"/>
  <c r="J76" i="1"/>
  <c r="R76" i="1" s="1"/>
  <c r="F76" i="1"/>
  <c r="P75" i="1"/>
  <c r="Q75" i="1"/>
  <c r="O75" i="1"/>
  <c r="J75" i="1"/>
  <c r="F75" i="1"/>
  <c r="N74" i="1"/>
  <c r="Q74" i="1"/>
  <c r="P74" i="1"/>
  <c r="O74" i="1"/>
  <c r="J74" i="1"/>
  <c r="R74" i="1" s="1"/>
  <c r="F74" i="1"/>
  <c r="Q73" i="1"/>
  <c r="P73" i="1"/>
  <c r="O73" i="1"/>
  <c r="J73" i="1"/>
  <c r="F73" i="1"/>
  <c r="N72" i="1"/>
  <c r="Q72" i="1"/>
  <c r="P72" i="1"/>
  <c r="O72" i="1"/>
  <c r="J72" i="1"/>
  <c r="R72" i="1" s="1"/>
  <c r="F72" i="1"/>
  <c r="Q71" i="1"/>
  <c r="P71" i="1"/>
  <c r="O71" i="1"/>
  <c r="J71" i="1"/>
  <c r="F71" i="1"/>
  <c r="N70" i="1"/>
  <c r="Q70" i="1"/>
  <c r="P70" i="1"/>
  <c r="O70" i="1"/>
  <c r="J70" i="1"/>
  <c r="R70" i="1" s="1"/>
  <c r="F70" i="1"/>
  <c r="P69" i="1"/>
  <c r="Q69" i="1"/>
  <c r="O69" i="1"/>
  <c r="J69" i="1"/>
  <c r="F69" i="1"/>
  <c r="N68" i="1"/>
  <c r="Q68" i="1"/>
  <c r="P68" i="1"/>
  <c r="O68" i="1"/>
  <c r="J68" i="1"/>
  <c r="R68" i="1" s="1"/>
  <c r="F68" i="1"/>
  <c r="P67" i="1"/>
  <c r="Q67" i="1"/>
  <c r="O67" i="1"/>
  <c r="J67" i="1"/>
  <c r="F67" i="1"/>
  <c r="N66" i="1"/>
  <c r="Q66" i="1"/>
  <c r="P66" i="1"/>
  <c r="O66" i="1"/>
  <c r="J66" i="1"/>
  <c r="R66" i="1" s="1"/>
  <c r="F66" i="1"/>
  <c r="Q65" i="1"/>
  <c r="P65" i="1"/>
  <c r="O65" i="1"/>
  <c r="J65" i="1"/>
  <c r="F65" i="1"/>
  <c r="N64" i="1"/>
  <c r="Q64" i="1"/>
  <c r="P64" i="1"/>
  <c r="O64" i="1"/>
  <c r="J64" i="1"/>
  <c r="R64" i="1" s="1"/>
  <c r="F64" i="1"/>
  <c r="P63" i="1"/>
  <c r="O63" i="1"/>
  <c r="Q63" i="1"/>
  <c r="N63" i="1"/>
  <c r="J63" i="1"/>
  <c r="F63" i="1"/>
  <c r="Q62" i="1"/>
  <c r="P62" i="1"/>
  <c r="O62" i="1"/>
  <c r="J62" i="1"/>
  <c r="F62" i="1"/>
  <c r="O61" i="1"/>
  <c r="Q61" i="1"/>
  <c r="P61" i="1"/>
  <c r="J61" i="1"/>
  <c r="F61" i="1"/>
  <c r="N60" i="1"/>
  <c r="P60" i="1"/>
  <c r="O60" i="1"/>
  <c r="J60" i="1"/>
  <c r="F60" i="1"/>
  <c r="P59" i="1"/>
  <c r="O59" i="1"/>
  <c r="Q59" i="1"/>
  <c r="J59" i="1"/>
  <c r="F59" i="1"/>
  <c r="Q58" i="1"/>
  <c r="N58" i="1"/>
  <c r="P58" i="1"/>
  <c r="O58" i="1"/>
  <c r="J58" i="1"/>
  <c r="F58" i="1"/>
  <c r="P57" i="1"/>
  <c r="O57" i="1"/>
  <c r="Q57" i="1"/>
  <c r="N57" i="1"/>
  <c r="J57" i="1"/>
  <c r="F57" i="1"/>
  <c r="Q56" i="1"/>
  <c r="P56" i="1"/>
  <c r="O56" i="1"/>
  <c r="J56" i="1"/>
  <c r="F56" i="1"/>
  <c r="Q55" i="1"/>
  <c r="P55" i="1"/>
  <c r="N55" i="1"/>
  <c r="J55" i="1"/>
  <c r="F55" i="1"/>
  <c r="Q54" i="1"/>
  <c r="N54" i="1"/>
  <c r="P54" i="1"/>
  <c r="O54" i="1"/>
  <c r="J54" i="1"/>
  <c r="F54" i="1"/>
  <c r="Q53" i="1"/>
  <c r="O53" i="1"/>
  <c r="P53" i="1"/>
  <c r="J53" i="1"/>
  <c r="F53" i="1"/>
  <c r="N52" i="1"/>
  <c r="P52" i="1"/>
  <c r="O52" i="1"/>
  <c r="J52" i="1"/>
  <c r="F52" i="1"/>
  <c r="P51" i="1"/>
  <c r="O51" i="1"/>
  <c r="Q51" i="1"/>
  <c r="J51" i="1"/>
  <c r="F51" i="1"/>
  <c r="Q50" i="1"/>
  <c r="N50" i="1"/>
  <c r="P50" i="1"/>
  <c r="O50" i="1"/>
  <c r="J50" i="1"/>
  <c r="F50" i="1"/>
  <c r="Q49" i="1"/>
  <c r="P49" i="1"/>
  <c r="O49" i="1"/>
  <c r="N49" i="1"/>
  <c r="J49" i="1"/>
  <c r="F49" i="1"/>
  <c r="Q48" i="1"/>
  <c r="P48" i="1"/>
  <c r="O48" i="1"/>
  <c r="J48" i="1"/>
  <c r="F48" i="1"/>
  <c r="P47" i="1"/>
  <c r="Q47" i="1"/>
  <c r="N47" i="1"/>
  <c r="J47" i="1"/>
  <c r="F47" i="1"/>
  <c r="Q46" i="1"/>
  <c r="N46" i="1"/>
  <c r="P46" i="1"/>
  <c r="O46" i="1"/>
  <c r="J46" i="1"/>
  <c r="F46" i="1"/>
  <c r="Q45" i="1"/>
  <c r="O45" i="1"/>
  <c r="P45" i="1"/>
  <c r="J45" i="1"/>
  <c r="F45" i="1"/>
  <c r="N44" i="1"/>
  <c r="P44" i="1"/>
  <c r="O44" i="1"/>
  <c r="J44" i="1"/>
  <c r="F44" i="1"/>
  <c r="P43" i="1"/>
  <c r="O43" i="1"/>
  <c r="Q43" i="1"/>
  <c r="J43" i="1"/>
  <c r="F43" i="1"/>
  <c r="Q42" i="1"/>
  <c r="N42" i="1"/>
  <c r="P42" i="1"/>
  <c r="O42" i="1"/>
  <c r="J42" i="1"/>
  <c r="F42" i="1"/>
  <c r="Q41" i="1"/>
  <c r="O41" i="1"/>
  <c r="P41" i="1"/>
  <c r="N41" i="1"/>
  <c r="J41" i="1"/>
  <c r="F41" i="1"/>
  <c r="Q40" i="1"/>
  <c r="P40" i="1"/>
  <c r="O40" i="1"/>
  <c r="J40" i="1"/>
  <c r="F40" i="1"/>
  <c r="P39" i="1"/>
  <c r="Q39" i="1"/>
  <c r="N39" i="1"/>
  <c r="J39" i="1"/>
  <c r="F39" i="1"/>
  <c r="Q38" i="1"/>
  <c r="N38" i="1"/>
  <c r="P38" i="1"/>
  <c r="O38" i="1"/>
  <c r="J38" i="1"/>
  <c r="F38" i="1"/>
  <c r="Q37" i="1"/>
  <c r="O37" i="1"/>
  <c r="P37" i="1"/>
  <c r="J37" i="1"/>
  <c r="F37" i="1"/>
  <c r="Q36" i="1"/>
  <c r="P36" i="1"/>
  <c r="O36" i="1"/>
  <c r="J36" i="1"/>
  <c r="F36" i="1"/>
  <c r="N35" i="1"/>
  <c r="Q35" i="1"/>
  <c r="P35" i="1"/>
  <c r="O35" i="1"/>
  <c r="J35" i="1"/>
  <c r="R35" i="1" s="1"/>
  <c r="F35" i="1"/>
  <c r="Q34" i="1"/>
  <c r="N34" i="1"/>
  <c r="O34" i="1"/>
  <c r="J34" i="1"/>
  <c r="F34" i="1"/>
  <c r="N33" i="1"/>
  <c r="Q33" i="1"/>
  <c r="P33" i="1"/>
  <c r="O33" i="1"/>
  <c r="J33" i="1"/>
  <c r="F33" i="1"/>
  <c r="P32" i="1"/>
  <c r="Q32" i="1"/>
  <c r="N32" i="1"/>
  <c r="O32" i="1"/>
  <c r="J32" i="1"/>
  <c r="F32" i="1"/>
  <c r="N31" i="1"/>
  <c r="Q31" i="1"/>
  <c r="P31" i="1"/>
  <c r="O31" i="1"/>
  <c r="J31" i="1"/>
  <c r="F31" i="1"/>
  <c r="P30" i="1"/>
  <c r="Q30" i="1"/>
  <c r="N30" i="1"/>
  <c r="O30" i="1"/>
  <c r="J30" i="1"/>
  <c r="F30" i="1"/>
  <c r="N29" i="1"/>
  <c r="Q29" i="1"/>
  <c r="P29" i="1"/>
  <c r="O29" i="1"/>
  <c r="J29" i="1"/>
  <c r="R29" i="1" s="1"/>
  <c r="F29" i="1"/>
  <c r="Q28" i="1"/>
  <c r="N28" i="1"/>
  <c r="O28" i="1"/>
  <c r="J28" i="1"/>
  <c r="F28" i="1"/>
  <c r="N27" i="1"/>
  <c r="Q27" i="1"/>
  <c r="P27" i="1"/>
  <c r="O27" i="1"/>
  <c r="J27" i="1"/>
  <c r="F27" i="1"/>
  <c r="Q26" i="1"/>
  <c r="N26" i="1"/>
  <c r="O26" i="1"/>
  <c r="J26" i="1"/>
  <c r="F26" i="1"/>
  <c r="N25" i="1"/>
  <c r="Q25" i="1"/>
  <c r="P25" i="1"/>
  <c r="O25" i="1"/>
  <c r="J25" i="1"/>
  <c r="F25" i="1"/>
  <c r="P24" i="1"/>
  <c r="Q24" i="1"/>
  <c r="N24" i="1"/>
  <c r="O24" i="1"/>
  <c r="J24" i="1"/>
  <c r="F24" i="1"/>
  <c r="N23" i="1"/>
  <c r="Q23" i="1"/>
  <c r="P23" i="1"/>
  <c r="O23" i="1"/>
  <c r="J23" i="1"/>
  <c r="R23" i="1" s="1"/>
  <c r="F23" i="1"/>
  <c r="P22" i="1"/>
  <c r="Q22" i="1"/>
  <c r="N22" i="1"/>
  <c r="J22" i="1"/>
  <c r="F22" i="1"/>
  <c r="N21" i="1"/>
  <c r="Q21" i="1"/>
  <c r="P21" i="1"/>
  <c r="O21" i="1"/>
  <c r="J21" i="1"/>
  <c r="R21" i="1" s="1"/>
  <c r="F21" i="1"/>
  <c r="Q20" i="1"/>
  <c r="P20" i="1"/>
  <c r="J20" i="1"/>
  <c r="F20" i="1"/>
  <c r="N19" i="1"/>
  <c r="Q19" i="1"/>
  <c r="P19" i="1"/>
  <c r="O19" i="1"/>
  <c r="J19" i="1"/>
  <c r="F19" i="1"/>
  <c r="Q18" i="1"/>
  <c r="P18" i="1"/>
  <c r="J18" i="1"/>
  <c r="F18" i="1"/>
  <c r="N17" i="1"/>
  <c r="Q17" i="1"/>
  <c r="P17" i="1"/>
  <c r="O17" i="1"/>
  <c r="J17" i="1"/>
  <c r="F17" i="1"/>
  <c r="P16" i="1"/>
  <c r="Q16" i="1"/>
  <c r="N16" i="1"/>
  <c r="J16" i="1"/>
  <c r="F16" i="1"/>
  <c r="N15" i="1"/>
  <c r="Q15" i="1"/>
  <c r="P15" i="1"/>
  <c r="O15" i="1"/>
  <c r="J15" i="1"/>
  <c r="R15" i="1" s="1"/>
  <c r="F15" i="1"/>
  <c r="P14" i="1"/>
  <c r="Q14" i="1"/>
  <c r="N14" i="1"/>
  <c r="J14" i="1"/>
  <c r="F14" i="1"/>
  <c r="N13" i="1"/>
  <c r="Q13" i="1"/>
  <c r="P13" i="1"/>
  <c r="O13" i="1"/>
  <c r="J13" i="1"/>
  <c r="R13" i="1" s="1"/>
  <c r="F13" i="1"/>
  <c r="Q12" i="1"/>
  <c r="P12" i="1"/>
  <c r="J12" i="1"/>
  <c r="F12" i="1"/>
  <c r="N11" i="1"/>
  <c r="Q11" i="1"/>
  <c r="P11" i="1"/>
  <c r="O11" i="1"/>
  <c r="J11" i="1"/>
  <c r="F11" i="1"/>
  <c r="Q10" i="1"/>
  <c r="P10" i="1"/>
  <c r="N10" i="1"/>
  <c r="J10" i="1"/>
  <c r="F10" i="1"/>
  <c r="N9" i="1"/>
  <c r="P9" i="1"/>
  <c r="O9" i="1"/>
  <c r="J9" i="1"/>
  <c r="F9" i="1"/>
  <c r="O8" i="1"/>
  <c r="Q8" i="1"/>
  <c r="P8" i="1"/>
  <c r="N8" i="1"/>
  <c r="J8" i="1"/>
  <c r="F8" i="1"/>
  <c r="N7" i="1"/>
  <c r="P7" i="1"/>
  <c r="O7" i="1"/>
  <c r="J7" i="1"/>
  <c r="F7" i="1"/>
  <c r="O6" i="1"/>
  <c r="Q6" i="1"/>
  <c r="P6" i="1"/>
  <c r="N6" i="1"/>
  <c r="J6" i="1"/>
  <c r="R6" i="1" s="1"/>
  <c r="F6" i="1"/>
  <c r="R8" i="1" l="1"/>
  <c r="R14" i="1"/>
  <c r="R85" i="1"/>
  <c r="R31" i="1"/>
  <c r="R11" i="1"/>
  <c r="R17" i="1"/>
  <c r="R41" i="1"/>
  <c r="R44" i="1"/>
  <c r="R24" i="1"/>
  <c r="R54" i="1"/>
  <c r="R33" i="1"/>
  <c r="R19" i="1"/>
  <c r="R27" i="1"/>
  <c r="R42" i="1"/>
  <c r="R46" i="1"/>
  <c r="R57" i="1"/>
  <c r="R60" i="1"/>
  <c r="R63" i="1"/>
  <c r="R78" i="1"/>
  <c r="R90" i="1"/>
  <c r="R25" i="1"/>
  <c r="R30" i="1"/>
  <c r="R32" i="1"/>
  <c r="R49" i="1"/>
  <c r="R52" i="1"/>
  <c r="R10" i="1"/>
  <c r="R50" i="1"/>
  <c r="R89" i="1"/>
  <c r="R16" i="1"/>
  <c r="R58" i="1"/>
  <c r="R7" i="1"/>
  <c r="Q7" i="1"/>
  <c r="R9" i="1"/>
  <c r="Q9" i="1"/>
  <c r="N18" i="1"/>
  <c r="R18" i="1" s="1"/>
  <c r="R28" i="1"/>
  <c r="P28" i="1"/>
  <c r="N12" i="1"/>
  <c r="R12" i="1" s="1"/>
  <c r="N20" i="1"/>
  <c r="R20" i="1" s="1"/>
  <c r="R22" i="1"/>
  <c r="R26" i="1"/>
  <c r="P26" i="1"/>
  <c r="R34" i="1"/>
  <c r="P34" i="1"/>
  <c r="R38" i="1"/>
  <c r="O12" i="1"/>
  <c r="O14" i="1"/>
  <c r="O16" i="1"/>
  <c r="O18" i="1"/>
  <c r="O20" i="1"/>
  <c r="O22" i="1"/>
  <c r="N37" i="1"/>
  <c r="R37" i="1" s="1"/>
  <c r="R39" i="1"/>
  <c r="O39" i="1"/>
  <c r="N40" i="1"/>
  <c r="R40" i="1" s="1"/>
  <c r="Q44" i="1"/>
  <c r="N45" i="1"/>
  <c r="R45" i="1" s="1"/>
  <c r="R47" i="1"/>
  <c r="O47" i="1"/>
  <c r="N48" i="1"/>
  <c r="R48" i="1" s="1"/>
  <c r="Q52" i="1"/>
  <c r="N53" i="1"/>
  <c r="R53" i="1" s="1"/>
  <c r="R55" i="1"/>
  <c r="O55" i="1"/>
  <c r="N56" i="1"/>
  <c r="R56" i="1" s="1"/>
  <c r="Q60" i="1"/>
  <c r="N61" i="1"/>
  <c r="R61" i="1" s="1"/>
  <c r="R86" i="1"/>
  <c r="O86" i="1"/>
  <c r="O94" i="1"/>
  <c r="N36" i="1"/>
  <c r="R36" i="1" s="1"/>
  <c r="N62" i="1"/>
  <c r="R62" i="1" s="1"/>
  <c r="N43" i="1"/>
  <c r="R43" i="1" s="1"/>
  <c r="N51" i="1"/>
  <c r="R51" i="1" s="1"/>
  <c r="N59" i="1"/>
  <c r="R59" i="1" s="1"/>
  <c r="N87" i="1"/>
  <c r="R87" i="1" s="1"/>
  <c r="N92" i="1"/>
  <c r="N96" i="1"/>
  <c r="N65" i="1"/>
  <c r="R65" i="1" s="1"/>
  <c r="N67" i="1"/>
  <c r="R67" i="1" s="1"/>
  <c r="N69" i="1"/>
  <c r="R69" i="1" s="1"/>
  <c r="N71" i="1"/>
  <c r="R71" i="1" s="1"/>
  <c r="N73" i="1"/>
  <c r="R73" i="1" s="1"/>
  <c r="N75" i="1"/>
  <c r="R75" i="1" s="1"/>
  <c r="N77" i="1"/>
  <c r="R77" i="1" s="1"/>
  <c r="N79" i="1"/>
  <c r="R79" i="1" s="1"/>
  <c r="N81" i="1"/>
  <c r="R81" i="1" s="1"/>
  <c r="N83" i="1"/>
  <c r="R83" i="1" s="1"/>
  <c r="N88" i="1"/>
  <c r="R88" i="1" s="1"/>
  <c r="N99" i="1"/>
</calcChain>
</file>

<file path=xl/sharedStrings.xml><?xml version="1.0" encoding="utf-8"?>
<sst xmlns="http://schemas.openxmlformats.org/spreadsheetml/2006/main" count="130" uniqueCount="114">
  <si>
    <t>Результаты работы комиссий по легализации налоговой базы по НДФЛ в 2016-2018 годах</t>
  </si>
  <si>
    <t>Код региона</t>
  </si>
  <si>
    <t>Управление ФНС России по субъекту Российской Федерации</t>
  </si>
  <si>
    <t>Количество заслушанных на комиссиях</t>
  </si>
  <si>
    <t>Дополнительно поступило
(тыс. рублей)</t>
  </si>
  <si>
    <t>Поступление НДФЛ (всего) (млн. рублей)</t>
  </si>
  <si>
    <t>Доля доп.поступлений по результатам работы комиссий в общем поступлении НДФЛ</t>
  </si>
  <si>
    <t>2016 год</t>
  </si>
  <si>
    <t>2017 год</t>
  </si>
  <si>
    <t>2018 год</t>
  </si>
  <si>
    <t>2016-2018 годы</t>
  </si>
  <si>
    <t>Российская Федерация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</si>
  <si>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</si>
  <si>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</si>
  <si>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</si>
  <si>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</si>
  <si>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</si>
  <si>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</si>
  <si>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</si>
  <si>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</si>
  <si>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</si>
  <si>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</si>
  <si>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</si>
  <si>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Марий-Эл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</si>
  <si>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</si>
  <si>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</si>
  <si>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</si>
  <si>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</si>
  <si>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</si>
  <si>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</si>
  <si>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</si>
  <si>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</si>
  <si>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</si>
  <si>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</si>
  <si>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</si>
  <si>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</si>
  <si>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</si>
  <si>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</si>
  <si>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</si>
  <si>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</si>
  <si>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 и Ненецкий АО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</si>
  <si>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</si>
  <si>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</si>
  <si>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</si>
  <si>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</si>
  <si>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</si>
  <si>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</si>
  <si>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</si>
  <si>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</si>
  <si>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</si>
  <si>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</si>
  <si>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</si>
  <si>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</si>
  <si>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</si>
  <si>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</si>
  <si>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</si>
  <si>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</si>
  <si>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</si>
  <si>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</si>
  <si>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</si>
  <si>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</si>
  <si>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</si>
  <si>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</si>
  <si>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</si>
  <si>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</si>
  <si>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</si>
  <si>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</si>
  <si>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</si>
  <si>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</si>
  <si>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</si>
  <si>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</si>
  <si>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</si>
  <si>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</si>
  <si>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</si>
  <si>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</si>
  <si>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</si>
  <si>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</si>
  <si>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</si>
  <si>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</si>
  <si>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</si>
  <si>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</si>
  <si>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</si>
  <si>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</si>
  <si>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</si>
  <si>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</si>
  <si>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</si>
  <si>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</si>
  <si>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</si>
  <si>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город Москва</t>
  </si>
  <si>
    <t>город Санкт-Петербург</t>
  </si>
  <si>
    <t>Еврейская автономная область</t>
  </si>
  <si>
    <t>Ханты-Мансийский АО - Югра</t>
  </si>
  <si>
    <t>Чукотский АО</t>
  </si>
  <si>
    <t>Ямало-Hенецкий АО</t>
  </si>
  <si>
    <t>91</t>
  </si>
  <si>
    <t>Республика Крым</t>
  </si>
  <si>
    <t>92</t>
  </si>
  <si>
    <t>город Севастополь</t>
  </si>
  <si>
    <t>МРИ ФНС России по КН №7</t>
  </si>
  <si>
    <t>МРИ ФНС России по КН №1</t>
  </si>
  <si>
    <t>МРИ ФНС России по КН №2</t>
  </si>
  <si>
    <t>МРИ ФНС России по КН №3</t>
  </si>
  <si>
    <t>МРИ ФНС России по КН №4</t>
  </si>
  <si>
    <t>МРИ ФНС России по КН №5</t>
  </si>
  <si>
    <t>МРИ ФНС России по КН №6</t>
  </si>
  <si>
    <t>МРИ ФНС России по КН №8</t>
  </si>
  <si>
    <t>МРИ ФНС России по КН №9</t>
  </si>
  <si>
    <t>Кол-во рабочих дней</t>
  </si>
  <si>
    <t>Кол-во субъектов</t>
  </si>
  <si>
    <t>ГОД</t>
  </si>
  <si>
    <t>Кол-во чел в день</t>
  </si>
  <si>
    <t>ВСЕГО:</t>
  </si>
  <si>
    <t>Количество заслушанных на комиссиях (чел в день) из расчета 247 рабочих дней в году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</si>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</sst>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%"/>
    <numFmt numFmtId="166" formatCode="0.0%"/>
    <numFmt numFmtId="167" formatCode="0.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4" fillId="0" borderId="0"/>
    <xf numFmtId="0" fontId="12" fillId="0" borderId="0"/>
  </cellStyleXfs>
  <cellXfs count="3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left" vertical="center" wrapText="1"/>
    </xf>
    <xf numFmtId="3" fontId="10" fillId="0" borderId="1" xfId="0" applyNumberFormat="1" applyFont="1" applyBorder="1"/>
    <xf numFmtId="164" fontId="10" fillId="0" borderId="1" xfId="0" applyNumberFormat="1" applyFont="1" applyBorder="1"/>
    <xf numFmtId="10" fontId="10" fillId="0" borderId="1" xfId="1" applyNumberFormat="1" applyFont="1" applyBorder="1"/>
    <xf numFmtId="0" fontId="10" fillId="0" borderId="0" xfId="0" applyFont="1"/>
    <xf numFmtId="49" fontId="11" fillId="0" borderId="1" xfId="5" applyNumberFormat="1" applyFont="1" applyBorder="1" applyAlignment="1">
      <alignment horizontal="center" vertical="center" wrapText="1"/>
    </xf>
    <xf numFmtId="3" fontId="11" fillId="0" borderId="1" xfId="5" applyNumberFormat="1" applyFont="1" applyBorder="1" applyAlignment="1">
      <alignment horizontal="left" vertical="center" wrapText="1"/>
    </xf>
    <xf numFmtId="3" fontId="6" fillId="0" borderId="1" xfId="0" applyNumberFormat="1" applyFont="1" applyBorder="1"/>
    <xf numFmtId="164" fontId="6" fillId="0" borderId="1" xfId="0" applyNumberFormat="1" applyFont="1" applyBorder="1"/>
    <xf numFmtId="10" fontId="6" fillId="0" borderId="1" xfId="1" applyNumberFormat="1" applyFont="1" applyBorder="1"/>
    <xf numFmtId="0" fontId="6" fillId="0" borderId="0" xfId="0" applyFont="1"/>
    <xf numFmtId="49" fontId="11" fillId="0" borderId="1" xfId="5" applyNumberFormat="1" applyFont="1" applyFill="1" applyBorder="1" applyAlignment="1">
      <alignment horizontal="center" vertical="center" wrapText="1"/>
    </xf>
    <xf numFmtId="3" fontId="11" fillId="0" borderId="1" xfId="5" applyNumberFormat="1" applyFont="1" applyFill="1" applyBorder="1" applyAlignment="1">
      <alignment horizontal="left" vertical="center" wrapText="1"/>
    </xf>
    <xf numFmtId="165" fontId="6" fillId="0" borderId="1" xfId="1" applyNumberFormat="1" applyFont="1" applyBorder="1"/>
    <xf numFmtId="3" fontId="11" fillId="0" borderId="1" xfId="5" applyNumberFormat="1" applyFont="1" applyBorder="1" applyAlignment="1">
      <alignment horizontal="center" vertical="center" wrapText="1"/>
    </xf>
    <xf numFmtId="166" fontId="6" fillId="0" borderId="1" xfId="1" applyNumberFormat="1" applyFont="1" applyBorder="1"/>
    <xf numFmtId="0" fontId="6" fillId="0" borderId="1" xfId="0" applyFont="1" applyBorder="1"/>
    <xf numFmtId="49" fontId="11" fillId="0" borderId="2" xfId="5" applyNumberFormat="1" applyFont="1" applyBorder="1" applyAlignment="1">
      <alignment horizontal="center" vertical="center" wrapText="1"/>
    </xf>
    <xf numFmtId="3" fontId="11" fillId="0" borderId="2" xfId="5" applyNumberFormat="1" applyFont="1" applyBorder="1" applyAlignment="1">
      <alignment horizontal="left" vertical="center" wrapText="1"/>
    </xf>
    <xf numFmtId="3" fontId="6" fillId="0" borderId="0" xfId="0" applyNumberFormat="1" applyFont="1"/>
    <xf numFmtId="164" fontId="6" fillId="0" borderId="0" xfId="0" applyNumberFormat="1" applyFont="1"/>
    <xf numFmtId="166" fontId="6" fillId="0" borderId="0" xfId="1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5" fillId="2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7">
    <cellStyle name="Excel Built-in Normal" xfId="6"/>
    <cellStyle name="Обычный" xfId="0" builtinId="0"/>
    <cellStyle name="Обычный 2" xfId="2"/>
    <cellStyle name="Обычный 2 2" xfId="5"/>
    <cellStyle name="Обычный_Пр.-1 к запр.(легал базы)" xfId="3"/>
    <cellStyle name="Обычный_Свод по приложению 1 комиссии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tabSelected="1" workbookViewId="0">
      <pane xSplit="2" ySplit="5" topLeftCell="C30" activePane="bottomRight" state="frozen"/>
      <selection pane="topRight" activeCell="C1" sqref="C1"/>
      <selection pane="bottomLeft" activeCell="A7" sqref="A7"/>
      <selection pane="bottomRight" activeCell="B2" sqref="B2:R2"/>
    </sheetView>
  </sheetViews>
  <sheetFormatPr defaultRowHeight="15" x14ac:dyDescent="0.25"/>
  <cols>
    <col min="1" max="1" width="5.5703125" style="1" hidden="1" customWidth="1"/>
    <col min="2" max="2" width="48" style="2" customWidth="1"/>
    <col min="3" max="5" width="7.42578125" style="17" bestFit="1" customWidth="1"/>
    <col min="6" max="6" width="8.7109375" style="17" customWidth="1"/>
    <col min="7" max="9" width="8.85546875" style="17" bestFit="1" customWidth="1"/>
    <col min="10" max="10" width="10" style="17" customWidth="1"/>
    <col min="11" max="13" width="10.28515625" style="17" bestFit="1" customWidth="1"/>
    <col min="14" max="14" width="10.140625" style="17" customWidth="1"/>
    <col min="15" max="17" width="7.42578125" style="17" bestFit="1" customWidth="1"/>
    <col min="18" max="18" width="9.140625" style="17" customWidth="1"/>
    <col min="19" max="16384" width="9.140625" style="17"/>
  </cols>
  <sheetData>
    <row r="1" spans="1:21" s="1" customFormat="1" x14ac:dyDescent="0.25">
      <c r="B1" s="2"/>
      <c r="C1" s="2"/>
      <c r="D1" s="2"/>
      <c r="I1" s="36"/>
      <c r="J1" s="36"/>
      <c r="Q1" s="36" t="s">
        <v>113</v>
      </c>
      <c r="R1" s="36"/>
    </row>
    <row r="2" spans="1:21" s="1" customFormat="1" x14ac:dyDescent="0.2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1" s="1" customFormat="1" x14ac:dyDescent="0.25">
      <c r="B3" s="2"/>
      <c r="C3" s="2"/>
      <c r="D3" s="2"/>
    </row>
    <row r="4" spans="1:21" s="3" customFormat="1" ht="44.25" customHeight="1" x14ac:dyDescent="0.2">
      <c r="A4" s="37" t="s">
        <v>1</v>
      </c>
      <c r="B4" s="37" t="s">
        <v>2</v>
      </c>
      <c r="C4" s="35" t="s">
        <v>3</v>
      </c>
      <c r="D4" s="35"/>
      <c r="E4" s="35"/>
      <c r="F4" s="35"/>
      <c r="G4" s="35" t="s">
        <v>4</v>
      </c>
      <c r="H4" s="35"/>
      <c r="I4" s="35"/>
      <c r="J4" s="35"/>
      <c r="K4" s="38" t="s">
        <v>5</v>
      </c>
      <c r="L4" s="38"/>
      <c r="M4" s="38"/>
      <c r="N4" s="38"/>
      <c r="O4" s="35" t="s">
        <v>6</v>
      </c>
      <c r="P4" s="35"/>
      <c r="Q4" s="35"/>
      <c r="R4" s="35"/>
      <c r="S4" s="35" t="s">
        <v>112</v>
      </c>
      <c r="T4" s="35"/>
      <c r="U4" s="35"/>
    </row>
    <row r="5" spans="1:21" s="5" customFormat="1" ht="24" customHeight="1" x14ac:dyDescent="0.2">
      <c r="A5" s="37"/>
      <c r="B5" s="37"/>
      <c r="C5" s="4" t="s">
        <v>7</v>
      </c>
      <c r="D5" s="4" t="s">
        <v>8</v>
      </c>
      <c r="E5" s="4" t="s">
        <v>9</v>
      </c>
      <c r="F5" s="4" t="s">
        <v>10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7</v>
      </c>
      <c r="P5" s="4" t="s">
        <v>8</v>
      </c>
      <c r="Q5" s="4" t="s">
        <v>9</v>
      </c>
      <c r="R5" s="4" t="s">
        <v>10</v>
      </c>
      <c r="S5" s="29" t="s">
        <v>7</v>
      </c>
      <c r="T5" s="29" t="s">
        <v>8</v>
      </c>
      <c r="U5" s="29" t="s">
        <v>9</v>
      </c>
    </row>
    <row r="6" spans="1:21" s="11" customFormat="1" ht="22.5" customHeight="1" x14ac:dyDescent="0.2">
      <c r="A6" s="6"/>
      <c r="B6" s="7" t="s">
        <v>11</v>
      </c>
      <c r="C6" s="8">
        <v>376002</v>
      </c>
      <c r="D6" s="8">
        <v>280067</v>
      </c>
      <c r="E6" s="8">
        <v>217192</v>
      </c>
      <c r="F6" s="8">
        <f>C6+D6+E6</f>
        <v>873261</v>
      </c>
      <c r="G6" s="8">
        <v>9136888.7999999989</v>
      </c>
      <c r="H6" s="8">
        <v>5123982.6900000004</v>
      </c>
      <c r="I6" s="8">
        <v>6990312.2683890844</v>
      </c>
      <c r="J6" s="8">
        <f>G6+H6+I6</f>
        <v>21251183.758389082</v>
      </c>
      <c r="K6" s="9">
        <v>3017278.923</v>
      </c>
      <c r="L6" s="9">
        <v>3251114.818</v>
      </c>
      <c r="M6" s="9">
        <v>3652985.6839999999</v>
      </c>
      <c r="N6" s="9">
        <f>K6+L6+M6</f>
        <v>9921379.4250000007</v>
      </c>
      <c r="O6" s="10">
        <f>G6/1000/K6</f>
        <v>3.0281883223826833E-3</v>
      </c>
      <c r="P6" s="10">
        <f t="shared" ref="P6:R21" si="0">H6/1000/L6</f>
        <v>1.576069433669568E-3</v>
      </c>
      <c r="Q6" s="10">
        <f t="shared" si="0"/>
        <v>1.9135887389338821E-3</v>
      </c>
      <c r="R6" s="10">
        <f t="shared" si="0"/>
        <v>2.141958577336546E-3</v>
      </c>
      <c r="S6" s="8">
        <f>C6/247/83</f>
        <v>18.34066630896054</v>
      </c>
      <c r="T6" s="8">
        <f>D6/247/84</f>
        <v>13.498505880084828</v>
      </c>
      <c r="U6" s="8">
        <f>E6/247/84</f>
        <v>10.468093310198574</v>
      </c>
    </row>
    <row r="7" spans="1:21" ht="15.75" x14ac:dyDescent="0.2">
      <c r="A7" s="12">
        <v>1</v>
      </c>
      <c r="B7" s="13" t="s">
        <v>12</v>
      </c>
      <c r="C7" s="14">
        <v>1834</v>
      </c>
      <c r="D7" s="14">
        <v>489</v>
      </c>
      <c r="E7" s="14">
        <v>498</v>
      </c>
      <c r="F7" s="14">
        <f t="shared" ref="F7:F70" si="1">C7+D7+E7</f>
        <v>2821</v>
      </c>
      <c r="G7" s="14">
        <v>28140</v>
      </c>
      <c r="H7" s="14">
        <v>7288</v>
      </c>
      <c r="I7" s="14">
        <v>15648</v>
      </c>
      <c r="J7" s="14">
        <f t="shared" ref="J7:J70" si="2">G7+H7+I7</f>
        <v>51076</v>
      </c>
      <c r="K7" s="15">
        <v>3680.7629999999999</v>
      </c>
      <c r="L7" s="15">
        <v>3903.1669999999999</v>
      </c>
      <c r="M7" s="15">
        <v>4313.4139999999998</v>
      </c>
      <c r="N7" s="15">
        <f t="shared" ref="N7:N70" si="3">K7+L7+M7</f>
        <v>11897.344000000001</v>
      </c>
      <c r="O7" s="16">
        <f t="shared" ref="O7:R70" si="4">G7/1000/K7</f>
        <v>7.6451540074707336E-3</v>
      </c>
      <c r="P7" s="16">
        <f t="shared" si="0"/>
        <v>1.8672016851956374E-3</v>
      </c>
      <c r="Q7" s="16">
        <f t="shared" si="0"/>
        <v>3.6277528658273934E-3</v>
      </c>
      <c r="R7" s="16">
        <f t="shared" si="0"/>
        <v>4.2930590222489988E-3</v>
      </c>
      <c r="S7" s="14">
        <f>C7/247</f>
        <v>7.4251012145748989</v>
      </c>
      <c r="T7" s="14">
        <f t="shared" ref="T7:U7" si="5">D7/247</f>
        <v>1.9797570850202428</v>
      </c>
      <c r="U7" s="14">
        <f t="shared" si="5"/>
        <v>2.0161943319838058</v>
      </c>
    </row>
    <row r="8" spans="1:21" ht="15.75" x14ac:dyDescent="0.2">
      <c r="A8" s="12">
        <v>2</v>
      </c>
      <c r="B8" s="13" t="s">
        <v>13</v>
      </c>
      <c r="C8" s="14">
        <v>16061</v>
      </c>
      <c r="D8" s="14">
        <v>15311</v>
      </c>
      <c r="E8" s="14">
        <v>10352</v>
      </c>
      <c r="F8" s="14">
        <f t="shared" si="1"/>
        <v>41724</v>
      </c>
      <c r="G8" s="14">
        <v>33355</v>
      </c>
      <c r="H8" s="14">
        <v>61342</v>
      </c>
      <c r="I8" s="14">
        <v>76301</v>
      </c>
      <c r="J8" s="14">
        <f t="shared" si="2"/>
        <v>170998</v>
      </c>
      <c r="K8" s="15">
        <v>47800.163999999997</v>
      </c>
      <c r="L8" s="15">
        <v>50013.205999999998</v>
      </c>
      <c r="M8" s="15">
        <v>55384.182000000001</v>
      </c>
      <c r="N8" s="15">
        <f t="shared" si="3"/>
        <v>153197.552</v>
      </c>
      <c r="O8" s="16">
        <f t="shared" si="4"/>
        <v>6.9780095315154147E-4</v>
      </c>
      <c r="P8" s="16">
        <f t="shared" si="0"/>
        <v>1.2265160525801926E-3</v>
      </c>
      <c r="Q8" s="16">
        <f t="shared" si="0"/>
        <v>1.3776677246943902E-3</v>
      </c>
      <c r="R8" s="16">
        <f t="shared" si="0"/>
        <v>1.116192770495445E-3</v>
      </c>
      <c r="S8" s="14">
        <f t="shared" ref="S8:S71" si="6">C8/247</f>
        <v>65.02429149797571</v>
      </c>
      <c r="T8" s="14">
        <f t="shared" ref="T8:T71" si="7">D8/247</f>
        <v>61.987854251012145</v>
      </c>
      <c r="U8" s="14">
        <f t="shared" ref="U8:U71" si="8">E8/247</f>
        <v>41.910931174089072</v>
      </c>
    </row>
    <row r="9" spans="1:21" ht="15.75" x14ac:dyDescent="0.2">
      <c r="A9" s="12">
        <v>3</v>
      </c>
      <c r="B9" s="13" t="s">
        <v>14</v>
      </c>
      <c r="C9" s="14">
        <v>697</v>
      </c>
      <c r="D9" s="14">
        <v>810</v>
      </c>
      <c r="E9" s="14">
        <v>671</v>
      </c>
      <c r="F9" s="14">
        <f t="shared" si="1"/>
        <v>2178</v>
      </c>
      <c r="G9" s="14">
        <v>32264</v>
      </c>
      <c r="H9" s="14">
        <v>13094.3</v>
      </c>
      <c r="I9" s="14">
        <v>3744</v>
      </c>
      <c r="J9" s="14">
        <f t="shared" si="2"/>
        <v>49102.3</v>
      </c>
      <c r="K9" s="15">
        <v>12162.147999999999</v>
      </c>
      <c r="L9" s="15">
        <v>12924.92</v>
      </c>
      <c r="M9" s="15">
        <v>14370.715</v>
      </c>
      <c r="N9" s="15">
        <f t="shared" si="3"/>
        <v>39457.782999999996</v>
      </c>
      <c r="O9" s="16">
        <f t="shared" si="4"/>
        <v>2.6528208668402985E-3</v>
      </c>
      <c r="P9" s="16">
        <f t="shared" si="0"/>
        <v>1.0131049167035463E-3</v>
      </c>
      <c r="Q9" s="16">
        <f t="shared" si="0"/>
        <v>2.6052983445848035E-4</v>
      </c>
      <c r="R9" s="16">
        <f t="shared" si="0"/>
        <v>1.2444262263797234E-3</v>
      </c>
      <c r="S9" s="14">
        <f t="shared" si="6"/>
        <v>2.8218623481781377</v>
      </c>
      <c r="T9" s="14">
        <f t="shared" si="7"/>
        <v>3.2793522267206479</v>
      </c>
      <c r="U9" s="14">
        <f t="shared" si="8"/>
        <v>2.716599190283401</v>
      </c>
    </row>
    <row r="10" spans="1:21" ht="15.75" x14ac:dyDescent="0.2">
      <c r="A10" s="12">
        <v>4</v>
      </c>
      <c r="B10" s="13" t="s">
        <v>15</v>
      </c>
      <c r="C10" s="14">
        <v>1107</v>
      </c>
      <c r="D10" s="14">
        <v>266</v>
      </c>
      <c r="E10" s="14">
        <v>210</v>
      </c>
      <c r="F10" s="14">
        <f t="shared" si="1"/>
        <v>1583</v>
      </c>
      <c r="G10" s="14">
        <v>0</v>
      </c>
      <c r="H10" s="14">
        <v>715</v>
      </c>
      <c r="I10" s="14">
        <v>1134</v>
      </c>
      <c r="J10" s="14">
        <f t="shared" si="2"/>
        <v>1849</v>
      </c>
      <c r="K10" s="15">
        <v>2145.2060000000001</v>
      </c>
      <c r="L10" s="15">
        <v>2347.703</v>
      </c>
      <c r="M10" s="15">
        <v>2807.45</v>
      </c>
      <c r="N10" s="15">
        <f t="shared" si="3"/>
        <v>7300.3589999999995</v>
      </c>
      <c r="O10" s="16"/>
      <c r="P10" s="16">
        <f t="shared" si="0"/>
        <v>3.0455300351023957E-4</v>
      </c>
      <c r="Q10" s="16">
        <f t="shared" si="0"/>
        <v>4.0392527026305008E-4</v>
      </c>
      <c r="R10" s="16">
        <f t="shared" si="0"/>
        <v>2.5327521564350464E-4</v>
      </c>
      <c r="S10" s="14">
        <f t="shared" si="6"/>
        <v>4.4817813765182191</v>
      </c>
      <c r="T10" s="14">
        <f t="shared" si="7"/>
        <v>1.0769230769230769</v>
      </c>
      <c r="U10" s="14">
        <f t="shared" si="8"/>
        <v>0.8502024291497976</v>
      </c>
    </row>
    <row r="11" spans="1:21" ht="15.75" x14ac:dyDescent="0.2">
      <c r="A11" s="12">
        <v>5</v>
      </c>
      <c r="B11" s="13" t="s">
        <v>16</v>
      </c>
      <c r="C11" s="14">
        <v>665</v>
      </c>
      <c r="D11" s="14">
        <v>366</v>
      </c>
      <c r="E11" s="14">
        <v>928</v>
      </c>
      <c r="F11" s="14">
        <f t="shared" si="1"/>
        <v>1959</v>
      </c>
      <c r="G11" s="14">
        <v>4958</v>
      </c>
      <c r="H11" s="14">
        <v>24532.5</v>
      </c>
      <c r="I11" s="14">
        <v>108869.25799999999</v>
      </c>
      <c r="J11" s="14">
        <f t="shared" si="2"/>
        <v>138359.75799999997</v>
      </c>
      <c r="K11" s="15">
        <v>12193.771000000001</v>
      </c>
      <c r="L11" s="15">
        <v>12486.266</v>
      </c>
      <c r="M11" s="15">
        <v>16330.485000000001</v>
      </c>
      <c r="N11" s="15">
        <f t="shared" si="3"/>
        <v>41010.521999999997</v>
      </c>
      <c r="O11" s="16">
        <f t="shared" si="4"/>
        <v>4.0660104245028057E-4</v>
      </c>
      <c r="P11" s="16">
        <f t="shared" si="0"/>
        <v>1.9647587197005093E-3</v>
      </c>
      <c r="Q11" s="16">
        <f t="shared" si="0"/>
        <v>6.6666273536885147E-3</v>
      </c>
      <c r="R11" s="16">
        <f t="shared" si="0"/>
        <v>3.3737624212634987E-3</v>
      </c>
      <c r="S11" s="14">
        <f t="shared" si="6"/>
        <v>2.6923076923076925</v>
      </c>
      <c r="T11" s="14">
        <f t="shared" si="7"/>
        <v>1.4817813765182186</v>
      </c>
      <c r="U11" s="14">
        <f t="shared" si="8"/>
        <v>3.7570850202429149</v>
      </c>
    </row>
    <row r="12" spans="1:21" ht="15.75" x14ac:dyDescent="0.2">
      <c r="A12" s="12">
        <v>6</v>
      </c>
      <c r="B12" s="13" t="s">
        <v>17</v>
      </c>
      <c r="C12" s="14">
        <v>187</v>
      </c>
      <c r="D12" s="14">
        <v>81</v>
      </c>
      <c r="E12" s="14">
        <v>70</v>
      </c>
      <c r="F12" s="14">
        <f t="shared" si="1"/>
        <v>338</v>
      </c>
      <c r="G12" s="14">
        <v>12128</v>
      </c>
      <c r="H12" s="14">
        <v>4754.1000000000004</v>
      </c>
      <c r="I12" s="14">
        <v>18196</v>
      </c>
      <c r="J12" s="14">
        <f t="shared" si="2"/>
        <v>35078.1</v>
      </c>
      <c r="K12" s="15">
        <v>2028.3009999999999</v>
      </c>
      <c r="L12" s="15">
        <v>2139.2249999999999</v>
      </c>
      <c r="M12" s="15">
        <v>2407.8319999999999</v>
      </c>
      <c r="N12" s="15">
        <f t="shared" si="3"/>
        <v>6575.3580000000002</v>
      </c>
      <c r="O12" s="16">
        <f t="shared" si="4"/>
        <v>5.9793886607559729E-3</v>
      </c>
      <c r="P12" s="16">
        <f t="shared" si="0"/>
        <v>2.2223468779581394E-3</v>
      </c>
      <c r="Q12" s="16">
        <f t="shared" si="0"/>
        <v>7.5570056382671226E-3</v>
      </c>
      <c r="R12" s="16">
        <f t="shared" si="0"/>
        <v>5.3347817715780647E-3</v>
      </c>
      <c r="S12" s="14">
        <f t="shared" si="6"/>
        <v>0.75708502024291502</v>
      </c>
      <c r="T12" s="14">
        <f t="shared" si="7"/>
        <v>0.32793522267206476</v>
      </c>
      <c r="U12" s="14">
        <f t="shared" si="8"/>
        <v>0.2834008097165992</v>
      </c>
    </row>
    <row r="13" spans="1:21" ht="15.75" x14ac:dyDescent="0.2">
      <c r="A13" s="12">
        <v>7</v>
      </c>
      <c r="B13" s="13" t="s">
        <v>18</v>
      </c>
      <c r="C13" s="14">
        <v>732</v>
      </c>
      <c r="D13" s="14">
        <v>341</v>
      </c>
      <c r="E13" s="14">
        <v>209</v>
      </c>
      <c r="F13" s="14">
        <f t="shared" si="1"/>
        <v>1282</v>
      </c>
      <c r="G13" s="14">
        <v>9288</v>
      </c>
      <c r="H13" s="14">
        <v>3723</v>
      </c>
      <c r="I13" s="14">
        <v>996</v>
      </c>
      <c r="J13" s="14">
        <f t="shared" si="2"/>
        <v>14007</v>
      </c>
      <c r="K13" s="15">
        <v>4975.1409999999996</v>
      </c>
      <c r="L13" s="15">
        <v>4955.7690000000002</v>
      </c>
      <c r="M13" s="15">
        <v>5444.5280000000002</v>
      </c>
      <c r="N13" s="15">
        <f t="shared" si="3"/>
        <v>15375.438</v>
      </c>
      <c r="O13" s="16">
        <f t="shared" si="4"/>
        <v>1.8668817627480309E-3</v>
      </c>
      <c r="P13" s="16">
        <f t="shared" si="0"/>
        <v>7.5124566944100902E-4</v>
      </c>
      <c r="Q13" s="16">
        <f t="shared" si="0"/>
        <v>1.829359680031033E-4</v>
      </c>
      <c r="R13" s="16">
        <f t="shared" si="0"/>
        <v>9.1099843789815935E-4</v>
      </c>
      <c r="S13" s="14">
        <f t="shared" si="6"/>
        <v>2.9635627530364372</v>
      </c>
      <c r="T13" s="14">
        <f t="shared" si="7"/>
        <v>1.3805668016194332</v>
      </c>
      <c r="U13" s="14">
        <f t="shared" si="8"/>
        <v>0.84615384615384615</v>
      </c>
    </row>
    <row r="14" spans="1:21" ht="15.75" x14ac:dyDescent="0.2">
      <c r="A14" s="18">
        <v>8</v>
      </c>
      <c r="B14" s="19" t="s">
        <v>19</v>
      </c>
      <c r="C14" s="14">
        <v>932</v>
      </c>
      <c r="D14" s="14">
        <v>417</v>
      </c>
      <c r="E14" s="14">
        <v>75</v>
      </c>
      <c r="F14" s="14">
        <f t="shared" si="1"/>
        <v>1424</v>
      </c>
      <c r="G14" s="14">
        <v>16663</v>
      </c>
      <c r="H14" s="14">
        <v>9393.9</v>
      </c>
      <c r="I14" s="14">
        <v>4906</v>
      </c>
      <c r="J14" s="14">
        <f t="shared" si="2"/>
        <v>30962.9</v>
      </c>
      <c r="K14" s="15">
        <v>1807.6179999999999</v>
      </c>
      <c r="L14" s="15">
        <v>1896.2809999999999</v>
      </c>
      <c r="M14" s="15">
        <v>2173.6210000000001</v>
      </c>
      <c r="N14" s="15">
        <f t="shared" si="3"/>
        <v>5877.52</v>
      </c>
      <c r="O14" s="16">
        <f t="shared" si="4"/>
        <v>9.2182087144518365E-3</v>
      </c>
      <c r="P14" s="16">
        <f t="shared" si="0"/>
        <v>4.9538544129271982E-3</v>
      </c>
      <c r="Q14" s="16">
        <f t="shared" si="0"/>
        <v>2.2570632138721515E-3</v>
      </c>
      <c r="R14" s="16">
        <f t="shared" si="0"/>
        <v>5.2680212062230329E-3</v>
      </c>
      <c r="S14" s="14">
        <f t="shared" si="6"/>
        <v>3.7732793522267207</v>
      </c>
      <c r="T14" s="14">
        <f t="shared" si="7"/>
        <v>1.6882591093117409</v>
      </c>
      <c r="U14" s="14">
        <f t="shared" si="8"/>
        <v>0.30364372469635625</v>
      </c>
    </row>
    <row r="15" spans="1:21" ht="15.75" x14ac:dyDescent="0.2">
      <c r="A15" s="12">
        <v>9</v>
      </c>
      <c r="B15" s="13" t="s">
        <v>20</v>
      </c>
      <c r="C15" s="14">
        <v>476</v>
      </c>
      <c r="D15" s="14">
        <v>244</v>
      </c>
      <c r="E15" s="14">
        <v>152</v>
      </c>
      <c r="F15" s="14">
        <f t="shared" si="1"/>
        <v>872</v>
      </c>
      <c r="G15" s="14">
        <v>68482</v>
      </c>
      <c r="H15" s="14">
        <v>28565</v>
      </c>
      <c r="I15" s="14">
        <v>3300</v>
      </c>
      <c r="J15" s="14">
        <f t="shared" si="2"/>
        <v>100347</v>
      </c>
      <c r="K15" s="15">
        <v>3454.2750000000001</v>
      </c>
      <c r="L15" s="15">
        <v>3438.8440000000001</v>
      </c>
      <c r="M15" s="15">
        <v>3671.1579999999999</v>
      </c>
      <c r="N15" s="15">
        <f t="shared" si="3"/>
        <v>10564.277</v>
      </c>
      <c r="O15" s="16">
        <f t="shared" si="4"/>
        <v>1.9825288953543074E-2</v>
      </c>
      <c r="P15" s="16">
        <f t="shared" si="0"/>
        <v>8.3065704637953919E-3</v>
      </c>
      <c r="Q15" s="16">
        <f t="shared" si="0"/>
        <v>8.9889893052818757E-4</v>
      </c>
      <c r="R15" s="16">
        <f t="shared" si="0"/>
        <v>9.498709660869362E-3</v>
      </c>
      <c r="S15" s="14">
        <f t="shared" si="6"/>
        <v>1.9271255060728745</v>
      </c>
      <c r="T15" s="14">
        <f t="shared" si="7"/>
        <v>0.98785425101214575</v>
      </c>
      <c r="U15" s="14">
        <f t="shared" si="8"/>
        <v>0.61538461538461542</v>
      </c>
    </row>
    <row r="16" spans="1:21" ht="15.75" x14ac:dyDescent="0.2">
      <c r="A16" s="12">
        <v>10</v>
      </c>
      <c r="B16" s="13" t="s">
        <v>21</v>
      </c>
      <c r="C16" s="14">
        <v>1035</v>
      </c>
      <c r="D16" s="14">
        <v>1078</v>
      </c>
      <c r="E16" s="14">
        <v>1166</v>
      </c>
      <c r="F16" s="14">
        <f t="shared" si="1"/>
        <v>3279</v>
      </c>
      <c r="G16" s="14">
        <v>4308</v>
      </c>
      <c r="H16" s="14">
        <v>10492</v>
      </c>
      <c r="I16" s="14">
        <v>47873</v>
      </c>
      <c r="J16" s="14">
        <f t="shared" si="2"/>
        <v>62673</v>
      </c>
      <c r="K16" s="15">
        <v>10804.668</v>
      </c>
      <c r="L16" s="15">
        <v>11136.958000000001</v>
      </c>
      <c r="M16" s="15">
        <v>12708.63</v>
      </c>
      <c r="N16" s="15">
        <f t="shared" si="3"/>
        <v>34650.256000000001</v>
      </c>
      <c r="O16" s="16">
        <f t="shared" si="4"/>
        <v>3.9871655473356515E-4</v>
      </c>
      <c r="P16" s="16">
        <f t="shared" si="0"/>
        <v>9.4208849490139048E-4</v>
      </c>
      <c r="Q16" s="16">
        <f t="shared" si="0"/>
        <v>3.7669678006205234E-3</v>
      </c>
      <c r="R16" s="16">
        <f t="shared" si="0"/>
        <v>1.8087312255355343E-3</v>
      </c>
      <c r="S16" s="14">
        <f t="shared" si="6"/>
        <v>4.190283400809717</v>
      </c>
      <c r="T16" s="14">
        <f t="shared" si="7"/>
        <v>4.3643724696356276</v>
      </c>
      <c r="U16" s="14">
        <f t="shared" si="8"/>
        <v>4.7206477732793521</v>
      </c>
    </row>
    <row r="17" spans="1:21" ht="15.75" x14ac:dyDescent="0.2">
      <c r="A17" s="12">
        <v>11</v>
      </c>
      <c r="B17" s="13" t="s">
        <v>22</v>
      </c>
      <c r="C17" s="14">
        <v>1370</v>
      </c>
      <c r="D17" s="14">
        <v>833</v>
      </c>
      <c r="E17" s="14">
        <v>391</v>
      </c>
      <c r="F17" s="14">
        <f t="shared" si="1"/>
        <v>2594</v>
      </c>
      <c r="G17" s="14">
        <v>8013</v>
      </c>
      <c r="H17" s="14">
        <v>105845</v>
      </c>
      <c r="I17" s="14">
        <v>235144</v>
      </c>
      <c r="J17" s="14">
        <f t="shared" si="2"/>
        <v>349002</v>
      </c>
      <c r="K17" s="15">
        <v>22817.352999999999</v>
      </c>
      <c r="L17" s="15">
        <v>22903.373</v>
      </c>
      <c r="M17" s="15">
        <v>24442.342000000001</v>
      </c>
      <c r="N17" s="15">
        <f t="shared" si="3"/>
        <v>70163.067999999999</v>
      </c>
      <c r="O17" s="16">
        <f t="shared" si="4"/>
        <v>3.5118008648943636E-4</v>
      </c>
      <c r="P17" s="16">
        <f t="shared" si="0"/>
        <v>4.6213717080012626E-3</v>
      </c>
      <c r="Q17" s="16">
        <f t="shared" si="0"/>
        <v>9.6203547106901623E-3</v>
      </c>
      <c r="R17" s="16">
        <f t="shared" si="0"/>
        <v>4.9741553490790912E-3</v>
      </c>
      <c r="S17" s="14">
        <f t="shared" si="6"/>
        <v>5.5465587044534415</v>
      </c>
      <c r="T17" s="14">
        <f t="shared" si="7"/>
        <v>3.3724696356275303</v>
      </c>
      <c r="U17" s="14">
        <f t="shared" si="8"/>
        <v>1.582995951417004</v>
      </c>
    </row>
    <row r="18" spans="1:21" ht="15.75" x14ac:dyDescent="0.2">
      <c r="A18" s="12">
        <v>12</v>
      </c>
      <c r="B18" s="13" t="s">
        <v>23</v>
      </c>
      <c r="C18" s="14">
        <v>2078</v>
      </c>
      <c r="D18" s="14">
        <v>2068</v>
      </c>
      <c r="E18" s="14">
        <v>2489</v>
      </c>
      <c r="F18" s="14">
        <f t="shared" si="1"/>
        <v>6635</v>
      </c>
      <c r="G18" s="14">
        <v>3550</v>
      </c>
      <c r="H18" s="14">
        <v>2012.74</v>
      </c>
      <c r="I18" s="14">
        <v>21957.08</v>
      </c>
      <c r="J18" s="14">
        <f t="shared" si="2"/>
        <v>27519.82</v>
      </c>
      <c r="K18" s="15">
        <v>7256.1729999999998</v>
      </c>
      <c r="L18" s="15">
        <v>7626.6909999999998</v>
      </c>
      <c r="M18" s="15">
        <v>8209.4969999999994</v>
      </c>
      <c r="N18" s="15">
        <f t="shared" si="3"/>
        <v>23092.360999999997</v>
      </c>
      <c r="O18" s="16">
        <f t="shared" si="4"/>
        <v>4.8923861104193625E-4</v>
      </c>
      <c r="P18" s="16">
        <f t="shared" si="0"/>
        <v>2.639073747710508E-4</v>
      </c>
      <c r="Q18" s="16">
        <f t="shared" si="0"/>
        <v>2.674595045226279E-3</v>
      </c>
      <c r="R18" s="16">
        <f t="shared" si="0"/>
        <v>1.1917282949110315E-3</v>
      </c>
      <c r="S18" s="14">
        <f t="shared" si="6"/>
        <v>8.4129554655870447</v>
      </c>
      <c r="T18" s="14">
        <f t="shared" si="7"/>
        <v>8.3724696356275299</v>
      </c>
      <c r="U18" s="14">
        <f t="shared" si="8"/>
        <v>10.076923076923077</v>
      </c>
    </row>
    <row r="19" spans="1:21" ht="15.75" x14ac:dyDescent="0.2">
      <c r="A19" s="12">
        <v>13</v>
      </c>
      <c r="B19" s="13" t="s">
        <v>24</v>
      </c>
      <c r="C19" s="14">
        <v>2086</v>
      </c>
      <c r="D19" s="14">
        <v>1000</v>
      </c>
      <c r="E19" s="14">
        <v>205</v>
      </c>
      <c r="F19" s="14">
        <f t="shared" si="1"/>
        <v>3291</v>
      </c>
      <c r="G19" s="14">
        <v>45331</v>
      </c>
      <c r="H19" s="14">
        <v>28360</v>
      </c>
      <c r="I19" s="14">
        <v>3364</v>
      </c>
      <c r="J19" s="14">
        <f t="shared" si="2"/>
        <v>77055</v>
      </c>
      <c r="K19" s="15">
        <v>9306.777</v>
      </c>
      <c r="L19" s="15">
        <v>9198.9549999999999</v>
      </c>
      <c r="M19" s="15">
        <v>9547.3649999999998</v>
      </c>
      <c r="N19" s="15">
        <f t="shared" si="3"/>
        <v>28053.097000000002</v>
      </c>
      <c r="O19" s="16">
        <f t="shared" si="4"/>
        <v>4.8707517113604423E-3</v>
      </c>
      <c r="P19" s="16">
        <f t="shared" si="0"/>
        <v>3.0829588795683858E-3</v>
      </c>
      <c r="Q19" s="16">
        <f t="shared" si="0"/>
        <v>3.5234852757802808E-4</v>
      </c>
      <c r="R19" s="16">
        <f t="shared" si="0"/>
        <v>2.7467555542976235E-3</v>
      </c>
      <c r="S19" s="14">
        <f t="shared" si="6"/>
        <v>8.4453441295546554</v>
      </c>
      <c r="T19" s="14">
        <f t="shared" si="7"/>
        <v>4.048582995951417</v>
      </c>
      <c r="U19" s="14">
        <f t="shared" si="8"/>
        <v>0.82995951417004044</v>
      </c>
    </row>
    <row r="20" spans="1:21" ht="15.75" x14ac:dyDescent="0.2">
      <c r="A20" s="18">
        <v>14</v>
      </c>
      <c r="B20" s="19" t="s">
        <v>25</v>
      </c>
      <c r="C20" s="14">
        <v>854</v>
      </c>
      <c r="D20" s="14">
        <v>1450</v>
      </c>
      <c r="E20" s="14">
        <v>214</v>
      </c>
      <c r="F20" s="14">
        <f t="shared" si="1"/>
        <v>2518</v>
      </c>
      <c r="G20" s="14">
        <v>2399</v>
      </c>
      <c r="H20" s="14">
        <v>53745.390000000007</v>
      </c>
      <c r="I20" s="14">
        <v>11878.800000000001</v>
      </c>
      <c r="J20" s="14">
        <f t="shared" si="2"/>
        <v>68023.19</v>
      </c>
      <c r="K20" s="15">
        <v>32085.438999999998</v>
      </c>
      <c r="L20" s="15">
        <v>34958.192999999999</v>
      </c>
      <c r="M20" s="15">
        <v>38686.862000000001</v>
      </c>
      <c r="N20" s="15">
        <f t="shared" si="3"/>
        <v>105730.49400000001</v>
      </c>
      <c r="O20" s="16">
        <f t="shared" si="4"/>
        <v>7.4769118789367356E-5</v>
      </c>
      <c r="P20" s="16">
        <f t="shared" si="0"/>
        <v>1.5374189964567108E-3</v>
      </c>
      <c r="Q20" s="16">
        <f t="shared" si="0"/>
        <v>3.0704997474336382E-4</v>
      </c>
      <c r="R20" s="16">
        <f t="shared" si="0"/>
        <v>6.4336396650147118E-4</v>
      </c>
      <c r="S20" s="14">
        <f t="shared" si="6"/>
        <v>3.4574898785425101</v>
      </c>
      <c r="T20" s="14">
        <f t="shared" si="7"/>
        <v>5.8704453441295543</v>
      </c>
      <c r="U20" s="14">
        <f t="shared" si="8"/>
        <v>0.8663967611336032</v>
      </c>
    </row>
    <row r="21" spans="1:21" ht="15.75" x14ac:dyDescent="0.2">
      <c r="A21" s="12">
        <v>15</v>
      </c>
      <c r="B21" s="13" t="s">
        <v>26</v>
      </c>
      <c r="C21" s="14">
        <v>1005</v>
      </c>
      <c r="D21" s="14">
        <v>799</v>
      </c>
      <c r="E21" s="14">
        <v>226</v>
      </c>
      <c r="F21" s="14">
        <f t="shared" si="1"/>
        <v>2030</v>
      </c>
      <c r="G21" s="14">
        <v>544</v>
      </c>
      <c r="H21" s="14">
        <v>1200.2</v>
      </c>
      <c r="I21" s="14">
        <v>3994</v>
      </c>
      <c r="J21" s="14">
        <f t="shared" si="2"/>
        <v>5738.2</v>
      </c>
      <c r="K21" s="15">
        <v>5769.8819999999996</v>
      </c>
      <c r="L21" s="15">
        <v>5894.56</v>
      </c>
      <c r="M21" s="15">
        <v>6510.8739999999998</v>
      </c>
      <c r="N21" s="15">
        <f t="shared" si="3"/>
        <v>18175.315999999999</v>
      </c>
      <c r="O21" s="16">
        <f t="shared" si="4"/>
        <v>9.4282690703206763E-5</v>
      </c>
      <c r="P21" s="16">
        <f t="shared" si="0"/>
        <v>2.0361146548682175E-4</v>
      </c>
      <c r="Q21" s="16">
        <f t="shared" si="0"/>
        <v>6.1343530837795366E-4</v>
      </c>
      <c r="R21" s="16">
        <f t="shared" si="0"/>
        <v>3.1571390560692318E-4</v>
      </c>
      <c r="S21" s="14">
        <f t="shared" si="6"/>
        <v>4.0688259109311744</v>
      </c>
      <c r="T21" s="14">
        <f t="shared" si="7"/>
        <v>3.2348178137651824</v>
      </c>
      <c r="U21" s="14">
        <f t="shared" si="8"/>
        <v>0.91497975708502022</v>
      </c>
    </row>
    <row r="22" spans="1:21" ht="15.75" x14ac:dyDescent="0.2">
      <c r="A22" s="12">
        <v>16</v>
      </c>
      <c r="B22" s="13" t="s">
        <v>27</v>
      </c>
      <c r="C22" s="14">
        <v>10931</v>
      </c>
      <c r="D22" s="14">
        <v>8399</v>
      </c>
      <c r="E22" s="14">
        <v>15245</v>
      </c>
      <c r="F22" s="14">
        <f t="shared" si="1"/>
        <v>34575</v>
      </c>
      <c r="G22" s="14">
        <v>272158</v>
      </c>
      <c r="H22" s="14">
        <v>159225</v>
      </c>
      <c r="I22" s="14">
        <v>659756</v>
      </c>
      <c r="J22" s="14">
        <f t="shared" si="2"/>
        <v>1091139</v>
      </c>
      <c r="K22" s="15">
        <v>64410.493000000002</v>
      </c>
      <c r="L22" s="15">
        <v>69424.373000000007</v>
      </c>
      <c r="M22" s="15">
        <v>75509.119000000006</v>
      </c>
      <c r="N22" s="15">
        <f t="shared" si="3"/>
        <v>209343.98500000002</v>
      </c>
      <c r="O22" s="16">
        <f t="shared" si="4"/>
        <v>4.2253674412956283E-3</v>
      </c>
      <c r="P22" s="16">
        <f t="shared" si="4"/>
        <v>2.2935028883876267E-3</v>
      </c>
      <c r="Q22" s="16">
        <f t="shared" si="4"/>
        <v>8.7374347461264892E-3</v>
      </c>
      <c r="R22" s="16">
        <f t="shared" si="4"/>
        <v>5.2121822368099077E-3</v>
      </c>
      <c r="S22" s="14">
        <f t="shared" si="6"/>
        <v>44.255060728744937</v>
      </c>
      <c r="T22" s="14">
        <f t="shared" si="7"/>
        <v>34.004048582995949</v>
      </c>
      <c r="U22" s="14">
        <f t="shared" si="8"/>
        <v>61.720647773279353</v>
      </c>
    </row>
    <row r="23" spans="1:21" ht="15.75" x14ac:dyDescent="0.2">
      <c r="A23" s="12">
        <v>17</v>
      </c>
      <c r="B23" s="19" t="s">
        <v>28</v>
      </c>
      <c r="C23" s="14">
        <v>577</v>
      </c>
      <c r="D23" s="14">
        <v>585</v>
      </c>
      <c r="E23" s="14">
        <v>345</v>
      </c>
      <c r="F23" s="14">
        <f t="shared" si="1"/>
        <v>1507</v>
      </c>
      <c r="G23" s="14">
        <v>25576</v>
      </c>
      <c r="H23" s="14">
        <v>17095</v>
      </c>
      <c r="I23" s="14">
        <v>30824</v>
      </c>
      <c r="J23" s="14">
        <f t="shared" si="2"/>
        <v>73495</v>
      </c>
      <c r="K23" s="15">
        <v>3193.5720000000001</v>
      </c>
      <c r="L23" s="15">
        <v>3412.2629999999999</v>
      </c>
      <c r="M23" s="15">
        <v>3923.7460000000001</v>
      </c>
      <c r="N23" s="15">
        <f t="shared" si="3"/>
        <v>10529.581</v>
      </c>
      <c r="O23" s="16">
        <f t="shared" si="4"/>
        <v>8.0085872496377091E-3</v>
      </c>
      <c r="P23" s="16">
        <f t="shared" si="4"/>
        <v>5.0098717478693757E-3</v>
      </c>
      <c r="Q23" s="16">
        <f t="shared" si="4"/>
        <v>7.855758247348325E-3</v>
      </c>
      <c r="R23" s="16">
        <f t="shared" si="4"/>
        <v>6.9798598823637903E-3</v>
      </c>
      <c r="S23" s="14">
        <f t="shared" si="6"/>
        <v>2.3360323886639676</v>
      </c>
      <c r="T23" s="14">
        <f t="shared" si="7"/>
        <v>2.3684210526315788</v>
      </c>
      <c r="U23" s="14">
        <f t="shared" si="8"/>
        <v>1.3967611336032388</v>
      </c>
    </row>
    <row r="24" spans="1:21" ht="15.75" x14ac:dyDescent="0.2">
      <c r="A24" s="12">
        <v>18</v>
      </c>
      <c r="B24" s="19" t="s">
        <v>29</v>
      </c>
      <c r="C24" s="14">
        <v>2211</v>
      </c>
      <c r="D24" s="14">
        <v>1492</v>
      </c>
      <c r="E24" s="14">
        <v>1677</v>
      </c>
      <c r="F24" s="14">
        <f t="shared" si="1"/>
        <v>5380</v>
      </c>
      <c r="G24" s="14">
        <v>315237.3</v>
      </c>
      <c r="H24" s="14">
        <v>5162.3999999999996</v>
      </c>
      <c r="I24" s="14">
        <v>145328</v>
      </c>
      <c r="J24" s="14">
        <f t="shared" si="2"/>
        <v>465727.7</v>
      </c>
      <c r="K24" s="15">
        <v>20836.595000000001</v>
      </c>
      <c r="L24" s="15">
        <v>22008.696</v>
      </c>
      <c r="M24" s="15">
        <v>24582.778999999999</v>
      </c>
      <c r="N24" s="15">
        <f t="shared" si="3"/>
        <v>67428.069999999992</v>
      </c>
      <c r="O24" s="16">
        <f t="shared" si="4"/>
        <v>1.5129021800346937E-2</v>
      </c>
      <c r="P24" s="16">
        <f t="shared" si="4"/>
        <v>2.3456182956046101E-4</v>
      </c>
      <c r="Q24" s="16">
        <f t="shared" si="4"/>
        <v>5.9117807632733475E-3</v>
      </c>
      <c r="R24" s="16">
        <f t="shared" si="4"/>
        <v>6.907029965413515E-3</v>
      </c>
      <c r="S24" s="14">
        <f t="shared" si="6"/>
        <v>8.951417004048583</v>
      </c>
      <c r="T24" s="14">
        <f t="shared" si="7"/>
        <v>6.0404858299595139</v>
      </c>
      <c r="U24" s="14">
        <f t="shared" si="8"/>
        <v>6.7894736842105265</v>
      </c>
    </row>
    <row r="25" spans="1:21" ht="15.75" x14ac:dyDescent="0.2">
      <c r="A25" s="18">
        <v>19</v>
      </c>
      <c r="B25" s="13" t="s">
        <v>30</v>
      </c>
      <c r="C25" s="14">
        <v>1539</v>
      </c>
      <c r="D25" s="14">
        <v>702</v>
      </c>
      <c r="E25" s="14">
        <v>577</v>
      </c>
      <c r="F25" s="14">
        <f t="shared" si="1"/>
        <v>2818</v>
      </c>
      <c r="G25" s="14">
        <v>45951</v>
      </c>
      <c r="H25" s="14">
        <v>42785.599999999999</v>
      </c>
      <c r="I25" s="14">
        <v>125468</v>
      </c>
      <c r="J25" s="14">
        <f t="shared" si="2"/>
        <v>214204.6</v>
      </c>
      <c r="K25" s="15">
        <v>7114.1580000000004</v>
      </c>
      <c r="L25" s="15">
        <v>7358.875</v>
      </c>
      <c r="M25" s="15">
        <v>13261.465</v>
      </c>
      <c r="N25" s="15">
        <f t="shared" si="3"/>
        <v>27734.498</v>
      </c>
      <c r="O25" s="16">
        <f t="shared" si="4"/>
        <v>6.4590918559863297E-3</v>
      </c>
      <c r="P25" s="16">
        <f t="shared" si="4"/>
        <v>5.8141495812879E-3</v>
      </c>
      <c r="Q25" s="16">
        <f t="shared" si="4"/>
        <v>9.4610964927328914E-3</v>
      </c>
      <c r="R25" s="16">
        <f t="shared" si="4"/>
        <v>7.7233992120571285E-3</v>
      </c>
      <c r="S25" s="14">
        <f t="shared" si="6"/>
        <v>6.2307692307692308</v>
      </c>
      <c r="T25" s="14">
        <f t="shared" si="7"/>
        <v>2.8421052631578947</v>
      </c>
      <c r="U25" s="14">
        <f t="shared" si="8"/>
        <v>2.3360323886639676</v>
      </c>
    </row>
    <row r="26" spans="1:21" ht="15.75" x14ac:dyDescent="0.2">
      <c r="A26" s="12">
        <v>20</v>
      </c>
      <c r="B26" s="13" t="s">
        <v>31</v>
      </c>
      <c r="C26" s="14">
        <v>97</v>
      </c>
      <c r="D26" s="14">
        <v>194</v>
      </c>
      <c r="E26" s="14">
        <v>170</v>
      </c>
      <c r="F26" s="14">
        <f t="shared" si="1"/>
        <v>461</v>
      </c>
      <c r="G26" s="14">
        <v>17119</v>
      </c>
      <c r="H26" s="14">
        <v>4510</v>
      </c>
      <c r="I26" s="14">
        <v>28214</v>
      </c>
      <c r="J26" s="14">
        <f t="shared" si="2"/>
        <v>49843</v>
      </c>
      <c r="K26" s="15">
        <v>8961.1489999999994</v>
      </c>
      <c r="L26" s="15">
        <v>8886.125</v>
      </c>
      <c r="M26" s="15">
        <v>9848.0280000000002</v>
      </c>
      <c r="N26" s="15">
        <f t="shared" si="3"/>
        <v>27695.301999999996</v>
      </c>
      <c r="O26" s="16">
        <f t="shared" si="4"/>
        <v>1.9103577007814512E-3</v>
      </c>
      <c r="P26" s="16">
        <f t="shared" si="4"/>
        <v>5.0753281098341518E-4</v>
      </c>
      <c r="Q26" s="16">
        <f t="shared" si="4"/>
        <v>2.864939051757367E-3</v>
      </c>
      <c r="R26" s="16">
        <f t="shared" si="4"/>
        <v>1.7996915144669666E-3</v>
      </c>
      <c r="S26" s="14">
        <f t="shared" si="6"/>
        <v>0.39271255060728744</v>
      </c>
      <c r="T26" s="14">
        <f t="shared" si="7"/>
        <v>0.78542510121457487</v>
      </c>
      <c r="U26" s="14">
        <f t="shared" si="8"/>
        <v>0.68825910931174084</v>
      </c>
    </row>
    <row r="27" spans="1:21" ht="15.75" x14ac:dyDescent="0.2">
      <c r="A27" s="18">
        <v>21</v>
      </c>
      <c r="B27" s="13" t="s">
        <v>32</v>
      </c>
      <c r="C27" s="14">
        <v>5157</v>
      </c>
      <c r="D27" s="14">
        <v>4793</v>
      </c>
      <c r="E27" s="14">
        <v>1988</v>
      </c>
      <c r="F27" s="14">
        <f t="shared" si="1"/>
        <v>11938</v>
      </c>
      <c r="G27" s="14">
        <v>15315</v>
      </c>
      <c r="H27" s="14">
        <v>21602</v>
      </c>
      <c r="I27" s="14">
        <v>31893.399999999994</v>
      </c>
      <c r="J27" s="14">
        <f t="shared" si="2"/>
        <v>68810.399999999994</v>
      </c>
      <c r="K27" s="15">
        <v>11163.475</v>
      </c>
      <c r="L27" s="15">
        <v>12374.19</v>
      </c>
      <c r="M27" s="15">
        <v>13340.636</v>
      </c>
      <c r="N27" s="15">
        <f t="shared" si="3"/>
        <v>36878.300999999999</v>
      </c>
      <c r="O27" s="16">
        <f t="shared" si="4"/>
        <v>1.3718846506128243E-3</v>
      </c>
      <c r="P27" s="16">
        <f t="shared" si="4"/>
        <v>1.7457304276077869E-3</v>
      </c>
      <c r="Q27" s="16">
        <f t="shared" si="4"/>
        <v>2.3906956160111102E-3</v>
      </c>
      <c r="R27" s="16">
        <f t="shared" si="4"/>
        <v>1.8658777149196757E-3</v>
      </c>
      <c r="S27" s="14">
        <f t="shared" si="6"/>
        <v>20.878542510121459</v>
      </c>
      <c r="T27" s="14">
        <f t="shared" si="7"/>
        <v>19.404858299595141</v>
      </c>
      <c r="U27" s="14">
        <f t="shared" si="8"/>
        <v>8.048582995951417</v>
      </c>
    </row>
    <row r="28" spans="1:21" ht="15.75" x14ac:dyDescent="0.2">
      <c r="A28" s="12">
        <v>22</v>
      </c>
      <c r="B28" s="13" t="s">
        <v>33</v>
      </c>
      <c r="C28" s="14">
        <v>4433</v>
      </c>
      <c r="D28" s="14">
        <v>2663</v>
      </c>
      <c r="E28" s="14">
        <v>481</v>
      </c>
      <c r="F28" s="14">
        <f t="shared" si="1"/>
        <v>7577</v>
      </c>
      <c r="G28" s="14">
        <v>243471</v>
      </c>
      <c r="H28" s="14">
        <v>53623</v>
      </c>
      <c r="I28" s="14">
        <v>46636.587389084598</v>
      </c>
      <c r="J28" s="14">
        <f t="shared" si="2"/>
        <v>343730.58738908463</v>
      </c>
      <c r="K28" s="15">
        <v>21464.257000000001</v>
      </c>
      <c r="L28" s="15">
        <v>22678.411</v>
      </c>
      <c r="M28" s="15">
        <v>25466.817999999999</v>
      </c>
      <c r="N28" s="15">
        <f t="shared" si="3"/>
        <v>69609.486000000004</v>
      </c>
      <c r="O28" s="16">
        <f t="shared" si="4"/>
        <v>1.1343090049657903E-2</v>
      </c>
      <c r="P28" s="16">
        <f t="shared" si="4"/>
        <v>2.3644954666356475E-3</v>
      </c>
      <c r="Q28" s="16">
        <f t="shared" si="4"/>
        <v>1.8312687273724026E-3</v>
      </c>
      <c r="R28" s="16">
        <f t="shared" si="4"/>
        <v>4.9379848515055062E-3</v>
      </c>
      <c r="S28" s="14">
        <f t="shared" si="6"/>
        <v>17.94736842105263</v>
      </c>
      <c r="T28" s="14">
        <f t="shared" si="7"/>
        <v>10.781376518218623</v>
      </c>
      <c r="U28" s="14">
        <f t="shared" si="8"/>
        <v>1.9473684210526316</v>
      </c>
    </row>
    <row r="29" spans="1:21" ht="15.75" x14ac:dyDescent="0.2">
      <c r="A29" s="12">
        <v>23</v>
      </c>
      <c r="B29" s="19" t="s">
        <v>34</v>
      </c>
      <c r="C29" s="14">
        <v>32411</v>
      </c>
      <c r="D29" s="14">
        <v>19954</v>
      </c>
      <c r="E29" s="14">
        <v>15534</v>
      </c>
      <c r="F29" s="14">
        <f t="shared" si="1"/>
        <v>67899</v>
      </c>
      <c r="G29" s="14">
        <v>148327</v>
      </c>
      <c r="H29" s="14">
        <v>116706</v>
      </c>
      <c r="I29" s="14">
        <v>188860</v>
      </c>
      <c r="J29" s="14">
        <f t="shared" si="2"/>
        <v>453893</v>
      </c>
      <c r="K29" s="15">
        <v>77479.714000000007</v>
      </c>
      <c r="L29" s="15">
        <v>85869.84</v>
      </c>
      <c r="M29" s="15">
        <v>87521.493000000002</v>
      </c>
      <c r="N29" s="15">
        <f t="shared" si="3"/>
        <v>250871.04700000002</v>
      </c>
      <c r="O29" s="16">
        <f t="shared" si="4"/>
        <v>1.9143978771010949E-3</v>
      </c>
      <c r="P29" s="16">
        <f t="shared" si="4"/>
        <v>1.3591034989700692E-3</v>
      </c>
      <c r="Q29" s="16">
        <f t="shared" si="4"/>
        <v>2.1578699531553925E-3</v>
      </c>
      <c r="R29" s="16">
        <f t="shared" si="4"/>
        <v>1.8092681695548547E-3</v>
      </c>
      <c r="S29" s="14">
        <f t="shared" si="6"/>
        <v>131.21862348178138</v>
      </c>
      <c r="T29" s="14">
        <f t="shared" si="7"/>
        <v>80.785425101214571</v>
      </c>
      <c r="U29" s="14">
        <f t="shared" si="8"/>
        <v>62.890688259109311</v>
      </c>
    </row>
    <row r="30" spans="1:21" ht="15.75" x14ac:dyDescent="0.2">
      <c r="A30" s="12">
        <v>24</v>
      </c>
      <c r="B30" s="13" t="s">
        <v>35</v>
      </c>
      <c r="C30" s="14">
        <v>7567</v>
      </c>
      <c r="D30" s="14">
        <v>3309</v>
      </c>
      <c r="E30" s="14">
        <v>6730</v>
      </c>
      <c r="F30" s="14">
        <f t="shared" si="1"/>
        <v>17606</v>
      </c>
      <c r="G30" s="14">
        <v>154934</v>
      </c>
      <c r="H30" s="14">
        <v>95582</v>
      </c>
      <c r="I30" s="14">
        <v>345130</v>
      </c>
      <c r="J30" s="14">
        <f t="shared" si="2"/>
        <v>595646</v>
      </c>
      <c r="K30" s="15">
        <v>61637.010999999999</v>
      </c>
      <c r="L30" s="15">
        <v>64154.107000000004</v>
      </c>
      <c r="M30" s="15">
        <v>70472.922999999995</v>
      </c>
      <c r="N30" s="15">
        <f t="shared" si="3"/>
        <v>196264.041</v>
      </c>
      <c r="O30" s="16">
        <f t="shared" si="4"/>
        <v>2.5136520653151074E-3</v>
      </c>
      <c r="P30" s="16">
        <f t="shared" si="4"/>
        <v>1.4898812323893775E-3</v>
      </c>
      <c r="Q30" s="16">
        <f t="shared" si="4"/>
        <v>4.8973419195341168E-3</v>
      </c>
      <c r="R30" s="16">
        <f t="shared" si="4"/>
        <v>3.0349217154863328E-3</v>
      </c>
      <c r="S30" s="14">
        <f t="shared" si="6"/>
        <v>30.635627530364374</v>
      </c>
      <c r="T30" s="14">
        <f t="shared" si="7"/>
        <v>13.396761133603238</v>
      </c>
      <c r="U30" s="14">
        <f t="shared" si="8"/>
        <v>27.246963562753038</v>
      </c>
    </row>
    <row r="31" spans="1:21" ht="15.75" x14ac:dyDescent="0.2">
      <c r="A31" s="12">
        <v>25</v>
      </c>
      <c r="B31" s="13" t="s">
        <v>36</v>
      </c>
      <c r="C31" s="14">
        <v>4955</v>
      </c>
      <c r="D31" s="14">
        <v>3431</v>
      </c>
      <c r="E31" s="14">
        <v>2071</v>
      </c>
      <c r="F31" s="14">
        <f t="shared" si="1"/>
        <v>10457</v>
      </c>
      <c r="G31" s="14">
        <v>25037</v>
      </c>
      <c r="H31" s="14">
        <v>6779</v>
      </c>
      <c r="I31" s="14">
        <v>13404.9</v>
      </c>
      <c r="J31" s="14">
        <f t="shared" si="2"/>
        <v>45220.9</v>
      </c>
      <c r="K31" s="15">
        <v>40680.394</v>
      </c>
      <c r="L31" s="15">
        <v>41309.786999999997</v>
      </c>
      <c r="M31" s="15">
        <v>47242.273999999998</v>
      </c>
      <c r="N31" s="15">
        <f t="shared" si="3"/>
        <v>129232.45499999999</v>
      </c>
      <c r="O31" s="16">
        <f t="shared" si="4"/>
        <v>6.1545618265152488E-4</v>
      </c>
      <c r="P31" s="16">
        <f t="shared" si="4"/>
        <v>1.6410154813918554E-4</v>
      </c>
      <c r="Q31" s="16">
        <f t="shared" si="4"/>
        <v>2.8374798385022703E-4</v>
      </c>
      <c r="R31" s="16">
        <f t="shared" si="4"/>
        <v>3.4991906638313111E-4</v>
      </c>
      <c r="S31" s="14">
        <f t="shared" si="6"/>
        <v>20.060728744939272</v>
      </c>
      <c r="T31" s="14">
        <f t="shared" si="7"/>
        <v>13.890688259109313</v>
      </c>
      <c r="U31" s="14">
        <f t="shared" si="8"/>
        <v>8.384615384615385</v>
      </c>
    </row>
    <row r="32" spans="1:21" ht="15.75" x14ac:dyDescent="0.2">
      <c r="A32" s="12">
        <v>26</v>
      </c>
      <c r="B32" s="13" t="s">
        <v>37</v>
      </c>
      <c r="C32" s="14">
        <v>5308</v>
      </c>
      <c r="D32" s="14">
        <v>3194</v>
      </c>
      <c r="E32" s="14">
        <v>2148</v>
      </c>
      <c r="F32" s="14">
        <f t="shared" si="1"/>
        <v>10650</v>
      </c>
      <c r="G32" s="14">
        <v>223542</v>
      </c>
      <c r="H32" s="14">
        <v>94779</v>
      </c>
      <c r="I32" s="14">
        <v>30298</v>
      </c>
      <c r="J32" s="14">
        <f t="shared" si="2"/>
        <v>348619</v>
      </c>
      <c r="K32" s="15">
        <v>26140.614000000001</v>
      </c>
      <c r="L32" s="15">
        <v>27538.781999999999</v>
      </c>
      <c r="M32" s="15">
        <v>30109.377</v>
      </c>
      <c r="N32" s="15">
        <f t="shared" si="3"/>
        <v>83788.773000000001</v>
      </c>
      <c r="O32" s="16">
        <f t="shared" si="4"/>
        <v>8.5515206337540492E-3</v>
      </c>
      <c r="P32" s="16">
        <f t="shared" si="4"/>
        <v>3.4416554806236529E-3</v>
      </c>
      <c r="Q32" s="16">
        <f t="shared" si="4"/>
        <v>1.0062645932527928E-3</v>
      </c>
      <c r="R32" s="16">
        <f t="shared" si="4"/>
        <v>4.1606886879701653E-3</v>
      </c>
      <c r="S32" s="14">
        <f t="shared" si="6"/>
        <v>21.489878542510123</v>
      </c>
      <c r="T32" s="14">
        <f t="shared" si="7"/>
        <v>12.931174089068826</v>
      </c>
      <c r="U32" s="14">
        <f t="shared" si="8"/>
        <v>8.6963562753036445</v>
      </c>
    </row>
    <row r="33" spans="1:21" ht="15.75" x14ac:dyDescent="0.2">
      <c r="A33" s="12">
        <v>27</v>
      </c>
      <c r="B33" s="13" t="s">
        <v>38</v>
      </c>
      <c r="C33" s="14">
        <v>1868</v>
      </c>
      <c r="D33" s="14">
        <v>1285</v>
      </c>
      <c r="E33" s="14">
        <v>2420</v>
      </c>
      <c r="F33" s="14">
        <f t="shared" si="1"/>
        <v>5573</v>
      </c>
      <c r="G33" s="14">
        <v>8587.7999999999993</v>
      </c>
      <c r="H33" s="14">
        <v>3384</v>
      </c>
      <c r="I33" s="14">
        <v>196007</v>
      </c>
      <c r="J33" s="14">
        <f t="shared" si="2"/>
        <v>207978.8</v>
      </c>
      <c r="K33" s="15">
        <v>34021.146000000001</v>
      </c>
      <c r="L33" s="15">
        <v>35443.813999999998</v>
      </c>
      <c r="M33" s="15">
        <v>39045.732000000004</v>
      </c>
      <c r="N33" s="15">
        <f t="shared" si="3"/>
        <v>108510.692</v>
      </c>
      <c r="O33" s="16">
        <f t="shared" si="4"/>
        <v>2.5242535921629448E-4</v>
      </c>
      <c r="P33" s="16">
        <f t="shared" si="4"/>
        <v>9.5475052430869884E-5</v>
      </c>
      <c r="Q33" s="16">
        <f t="shared" si="4"/>
        <v>5.0199340609109336E-3</v>
      </c>
      <c r="R33" s="16">
        <f t="shared" si="4"/>
        <v>1.9166664239870482E-3</v>
      </c>
      <c r="S33" s="14">
        <f t="shared" si="6"/>
        <v>7.5627530364372468</v>
      </c>
      <c r="T33" s="14">
        <f t="shared" si="7"/>
        <v>5.2024291497975712</v>
      </c>
      <c r="U33" s="14">
        <f t="shared" si="8"/>
        <v>9.7975708502024297</v>
      </c>
    </row>
    <row r="34" spans="1:21" ht="15.75" x14ac:dyDescent="0.2">
      <c r="A34" s="12">
        <v>28</v>
      </c>
      <c r="B34" s="13" t="s">
        <v>39</v>
      </c>
      <c r="C34" s="14">
        <v>1552</v>
      </c>
      <c r="D34" s="14">
        <v>542</v>
      </c>
      <c r="E34" s="14">
        <v>693</v>
      </c>
      <c r="F34" s="14">
        <f t="shared" si="1"/>
        <v>2787</v>
      </c>
      <c r="G34" s="14">
        <v>91124</v>
      </c>
      <c r="H34" s="14">
        <v>51359</v>
      </c>
      <c r="I34" s="14">
        <v>26973.55</v>
      </c>
      <c r="J34" s="14">
        <f t="shared" si="2"/>
        <v>169456.55</v>
      </c>
      <c r="K34" s="15">
        <v>15746.073</v>
      </c>
      <c r="L34" s="15">
        <v>17169.271000000001</v>
      </c>
      <c r="M34" s="15">
        <v>20098.017</v>
      </c>
      <c r="N34" s="15">
        <f t="shared" si="3"/>
        <v>53013.360999999997</v>
      </c>
      <c r="O34" s="16">
        <f t="shared" si="4"/>
        <v>5.7870937090155746E-3</v>
      </c>
      <c r="P34" s="16">
        <f t="shared" si="4"/>
        <v>2.9913325964742474E-3</v>
      </c>
      <c r="Q34" s="16">
        <f t="shared" si="4"/>
        <v>1.3421000688774419E-3</v>
      </c>
      <c r="R34" s="16">
        <f t="shared" si="4"/>
        <v>3.1964875798008731E-3</v>
      </c>
      <c r="S34" s="14">
        <f t="shared" si="6"/>
        <v>6.283400809716599</v>
      </c>
      <c r="T34" s="14">
        <f t="shared" si="7"/>
        <v>2.1943319838056681</v>
      </c>
      <c r="U34" s="14">
        <f t="shared" si="8"/>
        <v>2.8056680161943319</v>
      </c>
    </row>
    <row r="35" spans="1:21" ht="15.75" x14ac:dyDescent="0.2">
      <c r="A35" s="18">
        <v>29</v>
      </c>
      <c r="B35" s="19" t="s">
        <v>40</v>
      </c>
      <c r="C35" s="14">
        <v>1899</v>
      </c>
      <c r="D35" s="14">
        <v>2601</v>
      </c>
      <c r="E35" s="14">
        <v>1264</v>
      </c>
      <c r="F35" s="14">
        <f t="shared" si="1"/>
        <v>5764</v>
      </c>
      <c r="G35" s="14">
        <v>292961</v>
      </c>
      <c r="H35" s="14">
        <v>65933</v>
      </c>
      <c r="I35" s="14">
        <v>3956</v>
      </c>
      <c r="J35" s="14">
        <f t="shared" si="2"/>
        <v>362850</v>
      </c>
      <c r="K35" s="15">
        <v>27009.579000000002</v>
      </c>
      <c r="L35" s="15">
        <v>28304.685000000001</v>
      </c>
      <c r="M35" s="15">
        <v>30824.559000000001</v>
      </c>
      <c r="N35" s="15">
        <f t="shared" si="3"/>
        <v>86138.823000000004</v>
      </c>
      <c r="O35" s="16">
        <f t="shared" si="4"/>
        <v>1.0846559289206248E-2</v>
      </c>
      <c r="P35" s="16">
        <f t="shared" si="4"/>
        <v>2.3294023586554664E-3</v>
      </c>
      <c r="Q35" s="16">
        <f t="shared" si="4"/>
        <v>1.2833922457738972E-4</v>
      </c>
      <c r="R35" s="16">
        <f t="shared" si="4"/>
        <v>4.2123863243406518E-3</v>
      </c>
      <c r="S35" s="14">
        <f t="shared" si="6"/>
        <v>7.6882591093117405</v>
      </c>
      <c r="T35" s="14">
        <f t="shared" si="7"/>
        <v>10.530364372469636</v>
      </c>
      <c r="U35" s="14">
        <f t="shared" si="8"/>
        <v>5.1174089068825914</v>
      </c>
    </row>
    <row r="36" spans="1:21" ht="15.75" x14ac:dyDescent="0.2">
      <c r="A36" s="18">
        <v>30</v>
      </c>
      <c r="B36" s="19" t="s">
        <v>41</v>
      </c>
      <c r="C36" s="14">
        <v>2619</v>
      </c>
      <c r="D36" s="14">
        <v>998</v>
      </c>
      <c r="E36" s="14">
        <v>1440</v>
      </c>
      <c r="F36" s="14">
        <f t="shared" si="1"/>
        <v>5057</v>
      </c>
      <c r="G36" s="14">
        <v>44014</v>
      </c>
      <c r="H36" s="14">
        <v>14659</v>
      </c>
      <c r="I36" s="14">
        <v>7704.7</v>
      </c>
      <c r="J36" s="14">
        <f t="shared" si="2"/>
        <v>66377.7</v>
      </c>
      <c r="K36" s="15">
        <v>11841.987999999999</v>
      </c>
      <c r="L36" s="15">
        <v>12555.832</v>
      </c>
      <c r="M36" s="15">
        <v>14098.067999999999</v>
      </c>
      <c r="N36" s="15">
        <f t="shared" si="3"/>
        <v>38495.887999999999</v>
      </c>
      <c r="O36" s="16">
        <f t="shared" si="4"/>
        <v>3.7167745821056401E-3</v>
      </c>
      <c r="P36" s="16">
        <f t="shared" si="4"/>
        <v>1.1675052676716287E-3</v>
      </c>
      <c r="Q36" s="16">
        <f t="shared" si="4"/>
        <v>5.4650750726979041E-4</v>
      </c>
      <c r="R36" s="16">
        <f t="shared" si="4"/>
        <v>1.724280265985811E-3</v>
      </c>
      <c r="S36" s="14">
        <f t="shared" si="6"/>
        <v>10.603238866396762</v>
      </c>
      <c r="T36" s="14">
        <f t="shared" si="7"/>
        <v>4.0404858299595139</v>
      </c>
      <c r="U36" s="14">
        <f t="shared" si="8"/>
        <v>5.8299595141700404</v>
      </c>
    </row>
    <row r="37" spans="1:21" ht="15.75" x14ac:dyDescent="0.2">
      <c r="A37" s="12">
        <v>31</v>
      </c>
      <c r="B37" s="13" t="s">
        <v>42</v>
      </c>
      <c r="C37" s="14">
        <v>6993</v>
      </c>
      <c r="D37" s="14">
        <v>11057</v>
      </c>
      <c r="E37" s="14">
        <v>6906</v>
      </c>
      <c r="F37" s="14">
        <f t="shared" si="1"/>
        <v>24956</v>
      </c>
      <c r="G37" s="14">
        <v>282201.5</v>
      </c>
      <c r="H37" s="14">
        <v>378411.6</v>
      </c>
      <c r="I37" s="14">
        <v>188106</v>
      </c>
      <c r="J37" s="14">
        <f t="shared" si="2"/>
        <v>848719.1</v>
      </c>
      <c r="K37" s="15">
        <v>22159.538</v>
      </c>
      <c r="L37" s="15">
        <v>23644.631000000001</v>
      </c>
      <c r="M37" s="15">
        <v>26104.091</v>
      </c>
      <c r="N37" s="15">
        <f t="shared" si="3"/>
        <v>71908.260000000009</v>
      </c>
      <c r="O37" s="16">
        <f t="shared" si="4"/>
        <v>1.2734990233099625E-2</v>
      </c>
      <c r="P37" s="16">
        <f t="shared" si="4"/>
        <v>1.6004123726862135E-2</v>
      </c>
      <c r="Q37" s="16">
        <f t="shared" si="4"/>
        <v>7.2059969450765397E-3</v>
      </c>
      <c r="R37" s="16">
        <f t="shared" si="4"/>
        <v>1.180280401722973E-2</v>
      </c>
      <c r="S37" s="14">
        <f t="shared" si="6"/>
        <v>28.311740890688259</v>
      </c>
      <c r="T37" s="14">
        <f t="shared" si="7"/>
        <v>44.765182186234817</v>
      </c>
      <c r="U37" s="14">
        <f t="shared" si="8"/>
        <v>27.959514170040485</v>
      </c>
    </row>
    <row r="38" spans="1:21" ht="15.75" x14ac:dyDescent="0.2">
      <c r="A38" s="18">
        <v>32</v>
      </c>
      <c r="B38" s="19" t="s">
        <v>43</v>
      </c>
      <c r="C38" s="14">
        <v>2640</v>
      </c>
      <c r="D38" s="14">
        <v>2534</v>
      </c>
      <c r="E38" s="14">
        <v>3458</v>
      </c>
      <c r="F38" s="14">
        <f t="shared" si="1"/>
        <v>8632</v>
      </c>
      <c r="G38" s="14">
        <v>322755</v>
      </c>
      <c r="H38" s="14">
        <v>81597.100000000006</v>
      </c>
      <c r="I38" s="14">
        <v>100857</v>
      </c>
      <c r="J38" s="14">
        <f t="shared" si="2"/>
        <v>505209.1</v>
      </c>
      <c r="K38" s="15">
        <v>12383.59</v>
      </c>
      <c r="L38" s="15">
        <v>13173.34</v>
      </c>
      <c r="M38" s="15">
        <v>14512.620999999999</v>
      </c>
      <c r="N38" s="15">
        <f t="shared" si="3"/>
        <v>40069.550999999999</v>
      </c>
      <c r="O38" s="16">
        <f t="shared" si="4"/>
        <v>2.6063120629801213E-2</v>
      </c>
      <c r="P38" s="16">
        <f t="shared" si="4"/>
        <v>6.1941087074348653E-3</v>
      </c>
      <c r="Q38" s="16">
        <f t="shared" si="4"/>
        <v>6.9496061393734465E-3</v>
      </c>
      <c r="R38" s="16">
        <f t="shared" si="4"/>
        <v>1.2608304495351096E-2</v>
      </c>
      <c r="S38" s="14">
        <f t="shared" si="6"/>
        <v>10.688259109311741</v>
      </c>
      <c r="T38" s="14">
        <f t="shared" si="7"/>
        <v>10.259109311740891</v>
      </c>
      <c r="U38" s="14">
        <f t="shared" si="8"/>
        <v>14</v>
      </c>
    </row>
    <row r="39" spans="1:21" ht="15.75" x14ac:dyDescent="0.2">
      <c r="A39" s="12">
        <v>33</v>
      </c>
      <c r="B39" s="13" t="s">
        <v>44</v>
      </c>
      <c r="C39" s="14">
        <v>4006</v>
      </c>
      <c r="D39" s="14">
        <v>2663</v>
      </c>
      <c r="E39" s="14">
        <v>932</v>
      </c>
      <c r="F39" s="14">
        <f t="shared" si="1"/>
        <v>7601</v>
      </c>
      <c r="G39" s="14">
        <v>51122</v>
      </c>
      <c r="H39" s="14">
        <v>33233</v>
      </c>
      <c r="I39" s="14">
        <v>13686</v>
      </c>
      <c r="J39" s="14">
        <f t="shared" si="2"/>
        <v>98041</v>
      </c>
      <c r="K39" s="15">
        <v>18608.267</v>
      </c>
      <c r="L39" s="15">
        <v>20970.753000000001</v>
      </c>
      <c r="M39" s="15">
        <v>21796.802</v>
      </c>
      <c r="N39" s="15">
        <f t="shared" si="3"/>
        <v>61375.822</v>
      </c>
      <c r="O39" s="16">
        <f t="shared" si="4"/>
        <v>2.7472735639487546E-3</v>
      </c>
      <c r="P39" s="16">
        <f t="shared" si="4"/>
        <v>1.5847308868689645E-3</v>
      </c>
      <c r="Q39" s="16">
        <f t="shared" si="4"/>
        <v>6.2789027491280604E-4</v>
      </c>
      <c r="R39" s="16">
        <f t="shared" si="4"/>
        <v>1.5973879746979192E-3</v>
      </c>
      <c r="S39" s="14">
        <f t="shared" si="6"/>
        <v>16.218623481781375</v>
      </c>
      <c r="T39" s="14">
        <f t="shared" si="7"/>
        <v>10.781376518218623</v>
      </c>
      <c r="U39" s="14">
        <f t="shared" si="8"/>
        <v>3.7732793522267207</v>
      </c>
    </row>
    <row r="40" spans="1:21" ht="15.75" x14ac:dyDescent="0.2">
      <c r="A40" s="18">
        <v>34</v>
      </c>
      <c r="B40" s="13" t="s">
        <v>45</v>
      </c>
      <c r="C40" s="14">
        <v>23485</v>
      </c>
      <c r="D40" s="14">
        <v>14525</v>
      </c>
      <c r="E40" s="14">
        <v>14598</v>
      </c>
      <c r="F40" s="14">
        <f t="shared" si="1"/>
        <v>52608</v>
      </c>
      <c r="G40" s="14">
        <v>163726</v>
      </c>
      <c r="H40" s="14">
        <v>109519</v>
      </c>
      <c r="I40" s="14">
        <v>133577</v>
      </c>
      <c r="J40" s="14">
        <f t="shared" si="2"/>
        <v>406822</v>
      </c>
      <c r="K40" s="15">
        <v>29326.723000000002</v>
      </c>
      <c r="L40" s="15">
        <v>29839.845000000001</v>
      </c>
      <c r="M40" s="15">
        <v>33011.366000000002</v>
      </c>
      <c r="N40" s="15">
        <f t="shared" si="3"/>
        <v>92177.934000000008</v>
      </c>
      <c r="O40" s="16">
        <f t="shared" si="4"/>
        <v>5.5828262844096147E-3</v>
      </c>
      <c r="P40" s="16">
        <f t="shared" si="4"/>
        <v>3.6702268393150168E-3</v>
      </c>
      <c r="Q40" s="16">
        <f t="shared" si="4"/>
        <v>4.046394202530122E-3</v>
      </c>
      <c r="R40" s="16">
        <f t="shared" si="4"/>
        <v>4.4134423754821836E-3</v>
      </c>
      <c r="S40" s="14">
        <f t="shared" si="6"/>
        <v>95.08097165991903</v>
      </c>
      <c r="T40" s="14">
        <f t="shared" si="7"/>
        <v>58.805668016194332</v>
      </c>
      <c r="U40" s="14">
        <f t="shared" si="8"/>
        <v>59.101214574898783</v>
      </c>
    </row>
    <row r="41" spans="1:21" ht="15.75" x14ac:dyDescent="0.2">
      <c r="A41" s="12">
        <v>35</v>
      </c>
      <c r="B41" s="13" t="s">
        <v>46</v>
      </c>
      <c r="C41" s="14">
        <v>8537</v>
      </c>
      <c r="D41" s="14">
        <v>2167</v>
      </c>
      <c r="E41" s="14">
        <v>385</v>
      </c>
      <c r="F41" s="14">
        <f t="shared" si="1"/>
        <v>11089</v>
      </c>
      <c r="G41" s="14">
        <v>267289</v>
      </c>
      <c r="H41" s="14">
        <v>91628</v>
      </c>
      <c r="I41" s="14">
        <v>25846</v>
      </c>
      <c r="J41" s="14">
        <f t="shared" si="2"/>
        <v>384763</v>
      </c>
      <c r="K41" s="15">
        <v>18413.518</v>
      </c>
      <c r="L41" s="15">
        <v>19702.776999999998</v>
      </c>
      <c r="M41" s="15">
        <v>21575.559000000001</v>
      </c>
      <c r="N41" s="15">
        <f t="shared" si="3"/>
        <v>59691.853999999999</v>
      </c>
      <c r="O41" s="16">
        <f t="shared" si="4"/>
        <v>1.4515911625361323E-2</v>
      </c>
      <c r="P41" s="16">
        <f t="shared" si="4"/>
        <v>4.6505119557512129E-3</v>
      </c>
      <c r="Q41" s="16">
        <f t="shared" si="4"/>
        <v>1.1979295646522992E-3</v>
      </c>
      <c r="R41" s="16">
        <f t="shared" si="4"/>
        <v>6.4458208987779137E-3</v>
      </c>
      <c r="S41" s="14">
        <f t="shared" si="6"/>
        <v>34.56275303643725</v>
      </c>
      <c r="T41" s="14">
        <f t="shared" si="7"/>
        <v>8.7732793522267212</v>
      </c>
      <c r="U41" s="14">
        <f t="shared" si="8"/>
        <v>1.5587044534412955</v>
      </c>
    </row>
    <row r="42" spans="1:21" ht="15.75" x14ac:dyDescent="0.2">
      <c r="A42" s="12">
        <v>36</v>
      </c>
      <c r="B42" s="13" t="s">
        <v>47</v>
      </c>
      <c r="C42" s="14">
        <v>5468</v>
      </c>
      <c r="D42" s="14">
        <v>7339</v>
      </c>
      <c r="E42" s="14">
        <v>4631</v>
      </c>
      <c r="F42" s="14">
        <f t="shared" si="1"/>
        <v>17438</v>
      </c>
      <c r="G42" s="14">
        <v>129457</v>
      </c>
      <c r="H42" s="14">
        <v>51173</v>
      </c>
      <c r="I42" s="14">
        <v>203226</v>
      </c>
      <c r="J42" s="14">
        <f t="shared" si="2"/>
        <v>383856</v>
      </c>
      <c r="K42" s="15">
        <v>29188.722000000002</v>
      </c>
      <c r="L42" s="15">
        <v>31183.501</v>
      </c>
      <c r="M42" s="15">
        <v>35400.811000000002</v>
      </c>
      <c r="N42" s="15">
        <f t="shared" si="3"/>
        <v>95773.034</v>
      </c>
      <c r="O42" s="16">
        <f t="shared" si="4"/>
        <v>4.4351719133163825E-3</v>
      </c>
      <c r="P42" s="16">
        <f t="shared" si="4"/>
        <v>1.6410280551885435E-3</v>
      </c>
      <c r="Q42" s="16">
        <f t="shared" si="4"/>
        <v>5.7407159400952703E-3</v>
      </c>
      <c r="R42" s="16">
        <f t="shared" si="4"/>
        <v>4.007975773222346E-3</v>
      </c>
      <c r="S42" s="14">
        <f t="shared" si="6"/>
        <v>22.137651821862349</v>
      </c>
      <c r="T42" s="14">
        <f t="shared" si="7"/>
        <v>29.712550607287451</v>
      </c>
      <c r="U42" s="14">
        <f t="shared" si="8"/>
        <v>18.748987854251013</v>
      </c>
    </row>
    <row r="43" spans="1:21" ht="15.75" x14ac:dyDescent="0.2">
      <c r="A43" s="12">
        <v>37</v>
      </c>
      <c r="B43" s="13" t="s">
        <v>48</v>
      </c>
      <c r="C43" s="14">
        <v>2470</v>
      </c>
      <c r="D43" s="14">
        <v>553</v>
      </c>
      <c r="E43" s="14">
        <v>2976</v>
      </c>
      <c r="F43" s="14">
        <f t="shared" si="1"/>
        <v>5999</v>
      </c>
      <c r="G43" s="14">
        <v>5294</v>
      </c>
      <c r="H43" s="14">
        <v>4885.2</v>
      </c>
      <c r="I43" s="14">
        <v>64813</v>
      </c>
      <c r="J43" s="14">
        <f t="shared" si="2"/>
        <v>74992.2</v>
      </c>
      <c r="K43" s="15">
        <v>9448.125</v>
      </c>
      <c r="L43" s="15">
        <v>9971.1110000000008</v>
      </c>
      <c r="M43" s="15">
        <v>10986.962</v>
      </c>
      <c r="N43" s="15">
        <f t="shared" si="3"/>
        <v>30406.198</v>
      </c>
      <c r="O43" s="16">
        <f t="shared" si="4"/>
        <v>5.6032281537342062E-4</v>
      </c>
      <c r="P43" s="16">
        <f t="shared" si="4"/>
        <v>4.8993537430282337E-4</v>
      </c>
      <c r="Q43" s="16">
        <f t="shared" si="4"/>
        <v>5.8990829312051875E-3</v>
      </c>
      <c r="R43" s="16">
        <f t="shared" si="4"/>
        <v>2.4663458417260847E-3</v>
      </c>
      <c r="S43" s="14">
        <f t="shared" si="6"/>
        <v>10</v>
      </c>
      <c r="T43" s="14">
        <f t="shared" si="7"/>
        <v>2.2388663967611335</v>
      </c>
      <c r="U43" s="14">
        <f t="shared" si="8"/>
        <v>12.048582995951417</v>
      </c>
    </row>
    <row r="44" spans="1:21" ht="15.75" x14ac:dyDescent="0.2">
      <c r="A44" s="12">
        <v>38</v>
      </c>
      <c r="B44" s="13" t="s">
        <v>49</v>
      </c>
      <c r="C44" s="14">
        <v>5227</v>
      </c>
      <c r="D44" s="14">
        <v>1993</v>
      </c>
      <c r="E44" s="14">
        <v>469</v>
      </c>
      <c r="F44" s="14">
        <f t="shared" si="1"/>
        <v>7689</v>
      </c>
      <c r="G44" s="14">
        <v>53822</v>
      </c>
      <c r="H44" s="14">
        <v>14473</v>
      </c>
      <c r="I44" s="14">
        <v>1427.6</v>
      </c>
      <c r="J44" s="14">
        <f t="shared" si="2"/>
        <v>69722.600000000006</v>
      </c>
      <c r="K44" s="15">
        <v>44543.89</v>
      </c>
      <c r="L44" s="15">
        <v>47288.938000000002</v>
      </c>
      <c r="M44" s="15">
        <v>53811.703000000001</v>
      </c>
      <c r="N44" s="15">
        <f t="shared" si="3"/>
        <v>145644.53100000002</v>
      </c>
      <c r="O44" s="16">
        <f t="shared" si="4"/>
        <v>1.208291417745509E-3</v>
      </c>
      <c r="P44" s="16">
        <f t="shared" si="4"/>
        <v>3.0605466335488442E-4</v>
      </c>
      <c r="Q44" s="16">
        <f t="shared" si="4"/>
        <v>2.6529545069406185E-5</v>
      </c>
      <c r="R44" s="16">
        <f t="shared" si="4"/>
        <v>4.7871759771055182E-4</v>
      </c>
      <c r="S44" s="14">
        <f t="shared" si="6"/>
        <v>21.161943319838056</v>
      </c>
      <c r="T44" s="14">
        <f t="shared" si="7"/>
        <v>8.0688259109311744</v>
      </c>
      <c r="U44" s="14">
        <f t="shared" si="8"/>
        <v>1.8987854251012146</v>
      </c>
    </row>
    <row r="45" spans="1:21" ht="15.75" x14ac:dyDescent="0.2">
      <c r="A45" s="12">
        <v>39</v>
      </c>
      <c r="B45" s="13" t="s">
        <v>50</v>
      </c>
      <c r="C45" s="14">
        <v>2760</v>
      </c>
      <c r="D45" s="14">
        <v>1614</v>
      </c>
      <c r="E45" s="14">
        <v>2020</v>
      </c>
      <c r="F45" s="14">
        <f t="shared" si="1"/>
        <v>6394</v>
      </c>
      <c r="G45" s="14">
        <v>161817</v>
      </c>
      <c r="H45" s="14">
        <v>51429</v>
      </c>
      <c r="I45" s="14">
        <v>15956</v>
      </c>
      <c r="J45" s="14">
        <f t="shared" si="2"/>
        <v>229202</v>
      </c>
      <c r="K45" s="15">
        <v>15867.647999999999</v>
      </c>
      <c r="L45" s="15">
        <v>16811.561000000002</v>
      </c>
      <c r="M45" s="15">
        <v>19306.419999999998</v>
      </c>
      <c r="N45" s="15">
        <f t="shared" si="3"/>
        <v>51985.629000000001</v>
      </c>
      <c r="O45" s="16">
        <f t="shared" si="4"/>
        <v>1.0197919691689658E-2</v>
      </c>
      <c r="P45" s="16">
        <f t="shared" si="4"/>
        <v>3.0591448349144971E-3</v>
      </c>
      <c r="Q45" s="16">
        <f t="shared" si="4"/>
        <v>8.264608353076335E-4</v>
      </c>
      <c r="R45" s="16">
        <f t="shared" si="4"/>
        <v>4.4089492501860469E-3</v>
      </c>
      <c r="S45" s="14">
        <f t="shared" si="6"/>
        <v>11.174089068825911</v>
      </c>
      <c r="T45" s="14">
        <f t="shared" si="7"/>
        <v>6.5344129554655872</v>
      </c>
      <c r="U45" s="14">
        <f t="shared" si="8"/>
        <v>8.1781376518218618</v>
      </c>
    </row>
    <row r="46" spans="1:21" ht="15.75" x14ac:dyDescent="0.2">
      <c r="A46" s="12">
        <v>40</v>
      </c>
      <c r="B46" s="13" t="s">
        <v>51</v>
      </c>
      <c r="C46" s="14">
        <v>6486</v>
      </c>
      <c r="D46" s="14">
        <v>6923</v>
      </c>
      <c r="E46" s="14">
        <v>3103</v>
      </c>
      <c r="F46" s="14">
        <f t="shared" si="1"/>
        <v>16512</v>
      </c>
      <c r="G46" s="14">
        <v>87236</v>
      </c>
      <c r="H46" s="14">
        <v>53864</v>
      </c>
      <c r="I46" s="14">
        <v>50043</v>
      </c>
      <c r="J46" s="14">
        <f t="shared" si="2"/>
        <v>191143</v>
      </c>
      <c r="K46" s="15">
        <v>18520.817999999999</v>
      </c>
      <c r="L46" s="15">
        <v>19431.444</v>
      </c>
      <c r="M46" s="15">
        <v>22071.661</v>
      </c>
      <c r="N46" s="15">
        <f t="shared" si="3"/>
        <v>60023.923000000003</v>
      </c>
      <c r="O46" s="16">
        <f t="shared" si="4"/>
        <v>4.7101591301204953E-3</v>
      </c>
      <c r="P46" s="16">
        <f t="shared" si="4"/>
        <v>2.7720019160696447E-3</v>
      </c>
      <c r="Q46" s="16">
        <f t="shared" si="4"/>
        <v>2.2672965120296112E-3</v>
      </c>
      <c r="R46" s="16">
        <f t="shared" si="4"/>
        <v>3.1844469745837835E-3</v>
      </c>
      <c r="S46" s="14">
        <f t="shared" si="6"/>
        <v>26.25910931174089</v>
      </c>
      <c r="T46" s="14">
        <f t="shared" si="7"/>
        <v>28.02834008097166</v>
      </c>
      <c r="U46" s="14">
        <f t="shared" si="8"/>
        <v>12.562753036437247</v>
      </c>
    </row>
    <row r="47" spans="1:21" ht="15.75" x14ac:dyDescent="0.2">
      <c r="A47" s="12">
        <v>41</v>
      </c>
      <c r="B47" s="13" t="s">
        <v>52</v>
      </c>
      <c r="C47" s="14">
        <v>2318</v>
      </c>
      <c r="D47" s="14">
        <v>863</v>
      </c>
      <c r="E47" s="14">
        <v>265</v>
      </c>
      <c r="F47" s="14">
        <f t="shared" si="1"/>
        <v>3446</v>
      </c>
      <c r="G47" s="14">
        <v>29950</v>
      </c>
      <c r="H47" s="14">
        <v>34768</v>
      </c>
      <c r="I47" s="14">
        <v>102229</v>
      </c>
      <c r="J47" s="14">
        <f t="shared" si="2"/>
        <v>166947</v>
      </c>
      <c r="K47" s="15">
        <v>16397.482</v>
      </c>
      <c r="L47" s="15">
        <v>17148.874</v>
      </c>
      <c r="M47" s="15">
        <v>20193.175999999999</v>
      </c>
      <c r="N47" s="15">
        <f t="shared" si="3"/>
        <v>53739.531999999999</v>
      </c>
      <c r="O47" s="16">
        <f t="shared" si="4"/>
        <v>1.8264999467601183E-3</v>
      </c>
      <c r="P47" s="16">
        <f t="shared" si="4"/>
        <v>2.0274217420922216E-3</v>
      </c>
      <c r="Q47" s="16">
        <f t="shared" si="4"/>
        <v>5.0625518244381169E-3</v>
      </c>
      <c r="R47" s="16">
        <f t="shared" si="4"/>
        <v>3.1065957180274662E-3</v>
      </c>
      <c r="S47" s="14">
        <f t="shared" si="6"/>
        <v>9.384615384615385</v>
      </c>
      <c r="T47" s="14">
        <f t="shared" si="7"/>
        <v>3.4939271255060729</v>
      </c>
      <c r="U47" s="14">
        <f t="shared" si="8"/>
        <v>1.0728744939271255</v>
      </c>
    </row>
    <row r="48" spans="1:21" ht="15.75" x14ac:dyDescent="0.2">
      <c r="A48" s="12">
        <v>42</v>
      </c>
      <c r="B48" s="13" t="s">
        <v>53</v>
      </c>
      <c r="C48" s="14">
        <v>7772</v>
      </c>
      <c r="D48" s="14">
        <v>7213</v>
      </c>
      <c r="E48" s="14">
        <v>5012</v>
      </c>
      <c r="F48" s="14">
        <f t="shared" si="1"/>
        <v>19997</v>
      </c>
      <c r="G48" s="14">
        <v>212856</v>
      </c>
      <c r="H48" s="14">
        <v>203069</v>
      </c>
      <c r="I48" s="14">
        <v>298421</v>
      </c>
      <c r="J48" s="14">
        <f t="shared" si="2"/>
        <v>714346</v>
      </c>
      <c r="K48" s="15">
        <v>39202.182999999997</v>
      </c>
      <c r="L48" s="15">
        <v>43314.932000000001</v>
      </c>
      <c r="M48" s="15">
        <v>50623.05</v>
      </c>
      <c r="N48" s="15">
        <f t="shared" si="3"/>
        <v>133140.16499999998</v>
      </c>
      <c r="O48" s="16">
        <f t="shared" si="4"/>
        <v>5.4296976267877734E-3</v>
      </c>
      <c r="P48" s="16">
        <f t="shared" si="4"/>
        <v>4.6881985177767331E-3</v>
      </c>
      <c r="Q48" s="16">
        <f t="shared" si="4"/>
        <v>5.8949628677055213E-3</v>
      </c>
      <c r="R48" s="16">
        <f t="shared" si="4"/>
        <v>5.3653681441659627E-3</v>
      </c>
      <c r="S48" s="14">
        <f t="shared" si="6"/>
        <v>31.465587044534413</v>
      </c>
      <c r="T48" s="14">
        <f t="shared" si="7"/>
        <v>29.20242914979757</v>
      </c>
      <c r="U48" s="14">
        <f t="shared" si="8"/>
        <v>20.291497975708502</v>
      </c>
    </row>
    <row r="49" spans="1:21" ht="15.75" x14ac:dyDescent="0.2">
      <c r="A49" s="12">
        <v>43</v>
      </c>
      <c r="B49" s="13" t="s">
        <v>54</v>
      </c>
      <c r="C49" s="14">
        <v>4633</v>
      </c>
      <c r="D49" s="14">
        <v>3452</v>
      </c>
      <c r="E49" s="14">
        <v>2024</v>
      </c>
      <c r="F49" s="14">
        <f t="shared" si="1"/>
        <v>10109</v>
      </c>
      <c r="G49" s="14">
        <v>55222</v>
      </c>
      <c r="H49" s="14">
        <v>71006.739999999991</v>
      </c>
      <c r="I49" s="14">
        <v>42527.000000000007</v>
      </c>
      <c r="J49" s="14">
        <f t="shared" si="2"/>
        <v>168755.74</v>
      </c>
      <c r="K49" s="15">
        <v>14708.584000000001</v>
      </c>
      <c r="L49" s="15">
        <v>15323.458000000001</v>
      </c>
      <c r="M49" s="15">
        <v>16817.439999999999</v>
      </c>
      <c r="N49" s="15">
        <f t="shared" si="3"/>
        <v>46849.482000000004</v>
      </c>
      <c r="O49" s="16">
        <f t="shared" si="4"/>
        <v>3.7544062705152309E-3</v>
      </c>
      <c r="P49" s="16">
        <f t="shared" si="4"/>
        <v>4.6338587543359984E-3</v>
      </c>
      <c r="Q49" s="16">
        <f t="shared" si="4"/>
        <v>2.5287439705448636E-3</v>
      </c>
      <c r="R49" s="16">
        <f t="shared" si="4"/>
        <v>3.6020833698865652E-3</v>
      </c>
      <c r="S49" s="14">
        <f t="shared" si="6"/>
        <v>18.757085020242915</v>
      </c>
      <c r="T49" s="14">
        <f t="shared" si="7"/>
        <v>13.975708502024291</v>
      </c>
      <c r="U49" s="14">
        <f t="shared" si="8"/>
        <v>8.1943319838056681</v>
      </c>
    </row>
    <row r="50" spans="1:21" ht="15.75" x14ac:dyDescent="0.2">
      <c r="A50" s="12">
        <v>44</v>
      </c>
      <c r="B50" s="13" t="s">
        <v>55</v>
      </c>
      <c r="C50" s="14">
        <v>947</v>
      </c>
      <c r="D50" s="14">
        <v>586</v>
      </c>
      <c r="E50" s="14">
        <v>255</v>
      </c>
      <c r="F50" s="14">
        <f t="shared" si="1"/>
        <v>1788</v>
      </c>
      <c r="G50" s="14">
        <v>617.69999999999993</v>
      </c>
      <c r="H50" s="14">
        <v>918.2</v>
      </c>
      <c r="I50" s="14">
        <v>516</v>
      </c>
      <c r="J50" s="14">
        <f t="shared" si="2"/>
        <v>2051.9</v>
      </c>
      <c r="K50" s="15">
        <v>7660.0339999999997</v>
      </c>
      <c r="L50" s="15">
        <v>8093.9129999999996</v>
      </c>
      <c r="M50" s="15">
        <v>8911.018</v>
      </c>
      <c r="N50" s="15">
        <f t="shared" si="3"/>
        <v>24664.965</v>
      </c>
      <c r="O50" s="16">
        <f t="shared" si="4"/>
        <v>8.0639328754937632E-5</v>
      </c>
      <c r="P50" s="16">
        <f t="shared" si="4"/>
        <v>1.1344327521187837E-4</v>
      </c>
      <c r="Q50" s="16">
        <f t="shared" si="4"/>
        <v>5.7905841958797524E-5</v>
      </c>
      <c r="R50" s="16">
        <f t="shared" si="4"/>
        <v>8.3190874181252649E-5</v>
      </c>
      <c r="S50" s="14">
        <f t="shared" si="6"/>
        <v>3.834008097165992</v>
      </c>
      <c r="T50" s="14">
        <f t="shared" si="7"/>
        <v>2.3724696356275303</v>
      </c>
      <c r="U50" s="14">
        <f t="shared" si="8"/>
        <v>1.0323886639676114</v>
      </c>
    </row>
    <row r="51" spans="1:21" ht="15.75" x14ac:dyDescent="0.2">
      <c r="A51" s="12">
        <v>45</v>
      </c>
      <c r="B51" s="19" t="s">
        <v>56</v>
      </c>
      <c r="C51" s="14">
        <v>1578</v>
      </c>
      <c r="D51" s="14">
        <v>1362</v>
      </c>
      <c r="E51" s="14">
        <v>2734</v>
      </c>
      <c r="F51" s="14">
        <f t="shared" si="1"/>
        <v>5674</v>
      </c>
      <c r="G51" s="14">
        <v>35361</v>
      </c>
      <c r="H51" s="14">
        <v>6948.8</v>
      </c>
      <c r="I51" s="14">
        <v>62800.159999999996</v>
      </c>
      <c r="J51" s="14">
        <f t="shared" si="2"/>
        <v>105109.95999999999</v>
      </c>
      <c r="K51" s="15">
        <v>8835.518</v>
      </c>
      <c r="L51" s="15">
        <v>9268.2720000000008</v>
      </c>
      <c r="M51" s="15">
        <v>10010.946</v>
      </c>
      <c r="N51" s="15">
        <f t="shared" si="3"/>
        <v>28114.736000000001</v>
      </c>
      <c r="O51" s="16">
        <f t="shared" si="4"/>
        <v>4.0021422626268198E-3</v>
      </c>
      <c r="P51" s="16">
        <f t="shared" si="4"/>
        <v>7.4974062047380562E-4</v>
      </c>
      <c r="Q51" s="16">
        <f t="shared" si="4"/>
        <v>6.2731494106550972E-3</v>
      </c>
      <c r="R51" s="16">
        <f t="shared" si="4"/>
        <v>3.738607397914033E-3</v>
      </c>
      <c r="S51" s="14">
        <f t="shared" si="6"/>
        <v>6.3886639676113361</v>
      </c>
      <c r="T51" s="14">
        <f t="shared" si="7"/>
        <v>5.5141700404858298</v>
      </c>
      <c r="U51" s="14">
        <f t="shared" si="8"/>
        <v>11.068825910931174</v>
      </c>
    </row>
    <row r="52" spans="1:21" ht="15.75" x14ac:dyDescent="0.2">
      <c r="A52" s="12">
        <v>46</v>
      </c>
      <c r="B52" s="13" t="s">
        <v>57</v>
      </c>
      <c r="C52" s="14">
        <v>2635</v>
      </c>
      <c r="D52" s="14">
        <v>1258</v>
      </c>
      <c r="E52" s="14">
        <v>1914</v>
      </c>
      <c r="F52" s="14">
        <f t="shared" si="1"/>
        <v>5807</v>
      </c>
      <c r="G52" s="14">
        <v>146541.79999999999</v>
      </c>
      <c r="H52" s="14">
        <v>38568.899999999994</v>
      </c>
      <c r="I52" s="14">
        <v>48080</v>
      </c>
      <c r="J52" s="14">
        <f t="shared" si="2"/>
        <v>233190.69999999998</v>
      </c>
      <c r="K52" s="15">
        <v>13553.028</v>
      </c>
      <c r="L52" s="15">
        <v>14634.232</v>
      </c>
      <c r="M52" s="15">
        <v>16108.02</v>
      </c>
      <c r="N52" s="15">
        <f t="shared" si="3"/>
        <v>44295.28</v>
      </c>
      <c r="O52" s="16">
        <f t="shared" si="4"/>
        <v>1.0812476739515331E-2</v>
      </c>
      <c r="P52" s="16">
        <f t="shared" si="4"/>
        <v>2.6355260733873834E-3</v>
      </c>
      <c r="Q52" s="16">
        <f t="shared" si="4"/>
        <v>2.9848485412856452E-3</v>
      </c>
      <c r="R52" s="16">
        <f t="shared" si="4"/>
        <v>5.2644593283979694E-3</v>
      </c>
      <c r="S52" s="14">
        <f t="shared" si="6"/>
        <v>10.668016194331983</v>
      </c>
      <c r="T52" s="14">
        <f t="shared" si="7"/>
        <v>5.0931174089068829</v>
      </c>
      <c r="U52" s="14">
        <f t="shared" si="8"/>
        <v>7.7489878542510118</v>
      </c>
    </row>
    <row r="53" spans="1:21" ht="15.75" x14ac:dyDescent="0.2">
      <c r="A53" s="12">
        <v>47</v>
      </c>
      <c r="B53" s="13" t="s">
        <v>58</v>
      </c>
      <c r="C53" s="14">
        <v>2269</v>
      </c>
      <c r="D53" s="14">
        <v>1819</v>
      </c>
      <c r="E53" s="14">
        <v>715</v>
      </c>
      <c r="F53" s="14">
        <f t="shared" si="1"/>
        <v>4803</v>
      </c>
      <c r="G53" s="14">
        <v>68586.8</v>
      </c>
      <c r="H53" s="14">
        <v>45842.6</v>
      </c>
      <c r="I53" s="14">
        <v>8806.2999999999993</v>
      </c>
      <c r="J53" s="14">
        <f t="shared" si="2"/>
        <v>123235.7</v>
      </c>
      <c r="K53" s="15">
        <v>35552.847000000002</v>
      </c>
      <c r="L53" s="15">
        <v>38511.279999999999</v>
      </c>
      <c r="M53" s="15">
        <v>43665.008000000002</v>
      </c>
      <c r="N53" s="15">
        <f t="shared" si="3"/>
        <v>117729.13500000001</v>
      </c>
      <c r="O53" s="16">
        <f t="shared" si="4"/>
        <v>1.9291507090838603E-3</v>
      </c>
      <c r="P53" s="16">
        <f t="shared" si="4"/>
        <v>1.1903681207168393E-3</v>
      </c>
      <c r="Q53" s="16">
        <f t="shared" si="4"/>
        <v>2.0167865307616566E-4</v>
      </c>
      <c r="R53" s="16">
        <f t="shared" si="4"/>
        <v>1.0467731713139656E-3</v>
      </c>
      <c r="S53" s="14">
        <f t="shared" si="6"/>
        <v>9.1862348178137658</v>
      </c>
      <c r="T53" s="14">
        <f t="shared" si="7"/>
        <v>7.3643724696356276</v>
      </c>
      <c r="U53" s="14">
        <f t="shared" si="8"/>
        <v>2.8947368421052633</v>
      </c>
    </row>
    <row r="54" spans="1:21" ht="15.75" x14ac:dyDescent="0.2">
      <c r="A54" s="12">
        <v>48</v>
      </c>
      <c r="B54" s="13" t="s">
        <v>59</v>
      </c>
      <c r="C54" s="14">
        <v>5290</v>
      </c>
      <c r="D54" s="14">
        <v>6439</v>
      </c>
      <c r="E54" s="14">
        <v>1900</v>
      </c>
      <c r="F54" s="14">
        <f t="shared" si="1"/>
        <v>13629</v>
      </c>
      <c r="G54" s="14">
        <v>78984</v>
      </c>
      <c r="H54" s="14">
        <v>74745</v>
      </c>
      <c r="I54" s="14">
        <v>22055</v>
      </c>
      <c r="J54" s="14">
        <f t="shared" si="2"/>
        <v>175784</v>
      </c>
      <c r="K54" s="15">
        <v>15353.233</v>
      </c>
      <c r="L54" s="15">
        <v>19399.163</v>
      </c>
      <c r="M54" s="15">
        <v>19587.397000000001</v>
      </c>
      <c r="N54" s="15">
        <f t="shared" si="3"/>
        <v>54339.793000000005</v>
      </c>
      <c r="O54" s="16">
        <f t="shared" si="4"/>
        <v>5.1444539400919663E-3</v>
      </c>
      <c r="P54" s="16">
        <f t="shared" si="4"/>
        <v>3.8530012867049987E-3</v>
      </c>
      <c r="Q54" s="16">
        <f t="shared" si="4"/>
        <v>1.1259791181033397E-3</v>
      </c>
      <c r="R54" s="16">
        <f t="shared" si="4"/>
        <v>3.2349037472409947E-3</v>
      </c>
      <c r="S54" s="14">
        <f t="shared" si="6"/>
        <v>21.417004048582996</v>
      </c>
      <c r="T54" s="14">
        <f t="shared" si="7"/>
        <v>26.068825910931174</v>
      </c>
      <c r="U54" s="14">
        <f t="shared" si="8"/>
        <v>7.6923076923076925</v>
      </c>
    </row>
    <row r="55" spans="1:21" ht="15.75" x14ac:dyDescent="0.2">
      <c r="A55" s="12">
        <v>49</v>
      </c>
      <c r="B55" s="13" t="s">
        <v>60</v>
      </c>
      <c r="C55" s="14">
        <v>172</v>
      </c>
      <c r="D55" s="14">
        <v>661</v>
      </c>
      <c r="E55" s="14">
        <v>434</v>
      </c>
      <c r="F55" s="14">
        <f t="shared" si="1"/>
        <v>1267</v>
      </c>
      <c r="G55" s="14">
        <v>28780</v>
      </c>
      <c r="H55" s="14">
        <v>110154.5</v>
      </c>
      <c r="I55" s="14">
        <v>15364</v>
      </c>
      <c r="J55" s="14">
        <f t="shared" si="2"/>
        <v>154298.5</v>
      </c>
      <c r="K55" s="15">
        <v>8116.2449999999999</v>
      </c>
      <c r="L55" s="15">
        <v>8830.5830000000005</v>
      </c>
      <c r="M55" s="15">
        <v>9966.9699999999993</v>
      </c>
      <c r="N55" s="15">
        <f t="shared" si="3"/>
        <v>26913.798000000003</v>
      </c>
      <c r="O55" s="16">
        <f t="shared" si="4"/>
        <v>3.5459747703525464E-3</v>
      </c>
      <c r="P55" s="16">
        <f t="shared" si="4"/>
        <v>1.2474204704264712E-2</v>
      </c>
      <c r="Q55" s="16">
        <f t="shared" si="4"/>
        <v>1.5414915465783484E-3</v>
      </c>
      <c r="R55" s="16">
        <f t="shared" si="4"/>
        <v>5.7330630184561828E-3</v>
      </c>
      <c r="S55" s="14">
        <f t="shared" si="6"/>
        <v>0.69635627530364375</v>
      </c>
      <c r="T55" s="14">
        <f t="shared" si="7"/>
        <v>2.6761133603238867</v>
      </c>
      <c r="U55" s="14">
        <f t="shared" si="8"/>
        <v>1.7570850202429149</v>
      </c>
    </row>
    <row r="56" spans="1:21" ht="15.75" x14ac:dyDescent="0.2">
      <c r="A56" s="12">
        <v>50</v>
      </c>
      <c r="B56" s="13" t="s">
        <v>61</v>
      </c>
      <c r="C56" s="14">
        <v>17503</v>
      </c>
      <c r="D56" s="14">
        <v>10395</v>
      </c>
      <c r="E56" s="14">
        <v>6397</v>
      </c>
      <c r="F56" s="14">
        <f t="shared" si="1"/>
        <v>34295</v>
      </c>
      <c r="G56" s="14">
        <v>161400</v>
      </c>
      <c r="H56" s="14">
        <v>139069</v>
      </c>
      <c r="I56" s="14">
        <v>297312.58</v>
      </c>
      <c r="J56" s="14">
        <f t="shared" si="2"/>
        <v>597781.58000000007</v>
      </c>
      <c r="K56" s="15">
        <v>190273.53</v>
      </c>
      <c r="L56" s="15">
        <v>210747.24100000001</v>
      </c>
      <c r="M56" s="15">
        <v>239028.9</v>
      </c>
      <c r="N56" s="15">
        <f t="shared" si="3"/>
        <v>640049.67099999997</v>
      </c>
      <c r="O56" s="16">
        <f t="shared" si="4"/>
        <v>8.4825251310573788E-4</v>
      </c>
      <c r="P56" s="16">
        <f t="shared" si="4"/>
        <v>6.5988526986220423E-4</v>
      </c>
      <c r="Q56" s="16">
        <f t="shared" si="4"/>
        <v>1.2438352851893643E-3</v>
      </c>
      <c r="R56" s="16">
        <f t="shared" si="4"/>
        <v>9.3396123314310722E-4</v>
      </c>
      <c r="S56" s="14">
        <f t="shared" si="6"/>
        <v>70.862348178137651</v>
      </c>
      <c r="T56" s="14">
        <f t="shared" si="7"/>
        <v>42.085020242914979</v>
      </c>
      <c r="U56" s="14">
        <f t="shared" si="8"/>
        <v>25.898785425101213</v>
      </c>
    </row>
    <row r="57" spans="1:21" ht="15.75" x14ac:dyDescent="0.2">
      <c r="A57" s="12">
        <v>51</v>
      </c>
      <c r="B57" s="13" t="s">
        <v>62</v>
      </c>
      <c r="C57" s="14">
        <v>1524</v>
      </c>
      <c r="D57" s="14">
        <v>438</v>
      </c>
      <c r="E57" s="14">
        <v>60</v>
      </c>
      <c r="F57" s="14">
        <f t="shared" si="1"/>
        <v>2022</v>
      </c>
      <c r="G57" s="14">
        <v>11555</v>
      </c>
      <c r="H57" s="14">
        <v>6236</v>
      </c>
      <c r="I57" s="14">
        <v>1030</v>
      </c>
      <c r="J57" s="14">
        <f t="shared" si="2"/>
        <v>18821</v>
      </c>
      <c r="K57" s="15">
        <v>27936.027999999998</v>
      </c>
      <c r="L57" s="15">
        <v>29352.558000000001</v>
      </c>
      <c r="M57" s="15">
        <v>32803.220999999998</v>
      </c>
      <c r="N57" s="15">
        <f t="shared" si="3"/>
        <v>90091.807000000001</v>
      </c>
      <c r="O57" s="16">
        <f t="shared" si="4"/>
        <v>4.1362358313787485E-4</v>
      </c>
      <c r="P57" s="16">
        <f t="shared" si="4"/>
        <v>2.1245167116269728E-4</v>
      </c>
      <c r="Q57" s="20">
        <f t="shared" si="4"/>
        <v>3.1399355569381436E-5</v>
      </c>
      <c r="R57" s="16">
        <f t="shared" si="4"/>
        <v>2.089091186726891E-4</v>
      </c>
      <c r="S57" s="14">
        <f t="shared" si="6"/>
        <v>6.1700404858299596</v>
      </c>
      <c r="T57" s="14">
        <f t="shared" si="7"/>
        <v>1.7732793522267207</v>
      </c>
      <c r="U57" s="14">
        <f t="shared" si="8"/>
        <v>0.24291497975708501</v>
      </c>
    </row>
    <row r="58" spans="1:21" ht="15.75" x14ac:dyDescent="0.2">
      <c r="A58" s="12">
        <v>52</v>
      </c>
      <c r="B58" s="13" t="s">
        <v>63</v>
      </c>
      <c r="C58" s="14">
        <v>11064</v>
      </c>
      <c r="D58" s="14">
        <v>6223</v>
      </c>
      <c r="E58" s="14">
        <v>3814</v>
      </c>
      <c r="F58" s="14">
        <f t="shared" si="1"/>
        <v>21101</v>
      </c>
      <c r="G58" s="14">
        <v>53980.1</v>
      </c>
      <c r="H58" s="14">
        <v>32375.68</v>
      </c>
      <c r="I58" s="14">
        <v>180000</v>
      </c>
      <c r="J58" s="14">
        <f t="shared" si="2"/>
        <v>266355.78000000003</v>
      </c>
      <c r="K58" s="15">
        <v>55439.010999999999</v>
      </c>
      <c r="L58" s="15">
        <v>59682.495000000003</v>
      </c>
      <c r="M58" s="15">
        <v>68088.957999999999</v>
      </c>
      <c r="N58" s="15">
        <f t="shared" si="3"/>
        <v>183210.46399999998</v>
      </c>
      <c r="O58" s="16">
        <f t="shared" si="4"/>
        <v>9.7368439707555391E-4</v>
      </c>
      <c r="P58" s="16">
        <f t="shared" si="4"/>
        <v>5.4246525719140934E-4</v>
      </c>
      <c r="Q58" s="16">
        <f t="shared" si="4"/>
        <v>2.6436004498703006E-3</v>
      </c>
      <c r="R58" s="16">
        <f t="shared" si="4"/>
        <v>1.4538240566870683E-3</v>
      </c>
      <c r="S58" s="14">
        <f t="shared" si="6"/>
        <v>44.793522267206477</v>
      </c>
      <c r="T58" s="14">
        <f t="shared" si="7"/>
        <v>25.194331983805668</v>
      </c>
      <c r="U58" s="14">
        <f t="shared" si="8"/>
        <v>15.441295546558704</v>
      </c>
    </row>
    <row r="59" spans="1:21" ht="15.75" x14ac:dyDescent="0.2">
      <c r="A59" s="12">
        <v>53</v>
      </c>
      <c r="B59" s="13" t="s">
        <v>64</v>
      </c>
      <c r="C59" s="14">
        <v>3981</v>
      </c>
      <c r="D59" s="14">
        <v>2204</v>
      </c>
      <c r="E59" s="14">
        <v>2543</v>
      </c>
      <c r="F59" s="14">
        <f t="shared" si="1"/>
        <v>8728</v>
      </c>
      <c r="G59" s="14">
        <v>188635.7</v>
      </c>
      <c r="H59" s="14">
        <v>76469.3</v>
      </c>
      <c r="I59" s="14">
        <v>30171.5</v>
      </c>
      <c r="J59" s="14">
        <f t="shared" si="2"/>
        <v>295276.5</v>
      </c>
      <c r="K59" s="15">
        <v>9379.2960000000003</v>
      </c>
      <c r="L59" s="15">
        <v>9593.8979999999992</v>
      </c>
      <c r="M59" s="15">
        <v>10276.834000000001</v>
      </c>
      <c r="N59" s="15">
        <f t="shared" si="3"/>
        <v>29250.027999999998</v>
      </c>
      <c r="O59" s="16">
        <f t="shared" si="4"/>
        <v>2.01119252447092E-2</v>
      </c>
      <c r="P59" s="16">
        <f t="shared" si="4"/>
        <v>7.9706184076587024E-3</v>
      </c>
      <c r="Q59" s="16">
        <f t="shared" si="4"/>
        <v>2.9358749980782019E-3</v>
      </c>
      <c r="R59" s="16">
        <f t="shared" si="4"/>
        <v>1.009491341341622E-2</v>
      </c>
      <c r="S59" s="14">
        <f t="shared" si="6"/>
        <v>16.117408906882591</v>
      </c>
      <c r="T59" s="14">
        <f t="shared" si="7"/>
        <v>8.9230769230769234</v>
      </c>
      <c r="U59" s="14">
        <f t="shared" si="8"/>
        <v>10.295546558704453</v>
      </c>
    </row>
    <row r="60" spans="1:21" ht="15.75" x14ac:dyDescent="0.2">
      <c r="A60" s="12">
        <v>54</v>
      </c>
      <c r="B60" s="13" t="s">
        <v>65</v>
      </c>
      <c r="C60" s="14">
        <v>2055</v>
      </c>
      <c r="D60" s="14">
        <v>2997</v>
      </c>
      <c r="E60" s="14">
        <v>9053</v>
      </c>
      <c r="F60" s="14">
        <f t="shared" si="1"/>
        <v>14105</v>
      </c>
      <c r="G60" s="14">
        <v>38801</v>
      </c>
      <c r="H60" s="14">
        <v>66074</v>
      </c>
      <c r="I60" s="14">
        <v>206977</v>
      </c>
      <c r="J60" s="14">
        <f t="shared" si="2"/>
        <v>311852</v>
      </c>
      <c r="K60" s="15">
        <v>47095.16</v>
      </c>
      <c r="L60" s="15">
        <v>50104.146999999997</v>
      </c>
      <c r="M60" s="15">
        <v>55542.078000000001</v>
      </c>
      <c r="N60" s="15">
        <f t="shared" si="3"/>
        <v>152741.38500000001</v>
      </c>
      <c r="O60" s="16">
        <f t="shared" si="4"/>
        <v>8.2388508712997262E-4</v>
      </c>
      <c r="P60" s="16">
        <f t="shared" si="4"/>
        <v>1.3187331579559672E-3</v>
      </c>
      <c r="Q60" s="16">
        <f t="shared" si="4"/>
        <v>3.7264900315757002E-3</v>
      </c>
      <c r="R60" s="16">
        <f t="shared" si="4"/>
        <v>2.0416994385640797E-3</v>
      </c>
      <c r="S60" s="14">
        <f t="shared" si="6"/>
        <v>8.3198380566801617</v>
      </c>
      <c r="T60" s="14">
        <f t="shared" si="7"/>
        <v>12.133603238866396</v>
      </c>
      <c r="U60" s="14">
        <f t="shared" si="8"/>
        <v>36.651821862348179</v>
      </c>
    </row>
    <row r="61" spans="1:21" ht="15.75" x14ac:dyDescent="0.2">
      <c r="A61" s="12">
        <v>55</v>
      </c>
      <c r="B61" s="13" t="s">
        <v>66</v>
      </c>
      <c r="C61" s="14">
        <v>3600</v>
      </c>
      <c r="D61" s="14">
        <v>2977</v>
      </c>
      <c r="E61" s="14">
        <v>3413</v>
      </c>
      <c r="F61" s="14">
        <f t="shared" si="1"/>
        <v>9990</v>
      </c>
      <c r="G61" s="14">
        <v>1137</v>
      </c>
      <c r="H61" s="14">
        <v>19559.599999999999</v>
      </c>
      <c r="I61" s="14">
        <v>74911</v>
      </c>
      <c r="J61" s="14">
        <f t="shared" si="2"/>
        <v>95607.6</v>
      </c>
      <c r="K61" s="15">
        <v>23167.13</v>
      </c>
      <c r="L61" s="15">
        <v>24224.888999999999</v>
      </c>
      <c r="M61" s="15">
        <v>28054.071</v>
      </c>
      <c r="N61" s="15">
        <f t="shared" si="3"/>
        <v>75446.09</v>
      </c>
      <c r="O61" s="20">
        <f t="shared" si="4"/>
        <v>4.9078155127544931E-5</v>
      </c>
      <c r="P61" s="16">
        <f t="shared" si="4"/>
        <v>8.0741752831148164E-4</v>
      </c>
      <c r="Q61" s="16">
        <f t="shared" si="4"/>
        <v>2.6702363446645589E-3</v>
      </c>
      <c r="R61" s="16">
        <f t="shared" si="4"/>
        <v>1.2672306808742509E-3</v>
      </c>
      <c r="S61" s="14">
        <f t="shared" si="6"/>
        <v>14.574898785425102</v>
      </c>
      <c r="T61" s="14">
        <f t="shared" si="7"/>
        <v>12.052631578947368</v>
      </c>
      <c r="U61" s="14">
        <f t="shared" si="8"/>
        <v>13.817813765182187</v>
      </c>
    </row>
    <row r="62" spans="1:21" ht="15.75" x14ac:dyDescent="0.2">
      <c r="A62" s="12">
        <v>56</v>
      </c>
      <c r="B62" s="13" t="s">
        <v>67</v>
      </c>
      <c r="C62" s="14">
        <v>2732</v>
      </c>
      <c r="D62" s="14">
        <v>1103</v>
      </c>
      <c r="E62" s="14">
        <v>1009</v>
      </c>
      <c r="F62" s="14">
        <f t="shared" si="1"/>
        <v>4844</v>
      </c>
      <c r="G62" s="14">
        <v>26385</v>
      </c>
      <c r="H62" s="14">
        <v>2665</v>
      </c>
      <c r="I62" s="14">
        <v>2348</v>
      </c>
      <c r="J62" s="14">
        <f t="shared" si="2"/>
        <v>31398</v>
      </c>
      <c r="K62" s="15">
        <v>24205.662</v>
      </c>
      <c r="L62" s="15">
        <v>25365.628000000001</v>
      </c>
      <c r="M62" s="15">
        <v>27911.319</v>
      </c>
      <c r="N62" s="15">
        <f t="shared" si="3"/>
        <v>77482.608999999997</v>
      </c>
      <c r="O62" s="16">
        <f t="shared" si="4"/>
        <v>1.0900342242240681E-3</v>
      </c>
      <c r="P62" s="16">
        <f t="shared" si="4"/>
        <v>1.0506343466047834E-4</v>
      </c>
      <c r="Q62" s="16">
        <f t="shared" si="4"/>
        <v>8.4123577248355758E-5</v>
      </c>
      <c r="R62" s="16">
        <f t="shared" si="4"/>
        <v>4.0522641667887051E-4</v>
      </c>
      <c r="S62" s="14">
        <f t="shared" si="6"/>
        <v>11.06072874493927</v>
      </c>
      <c r="T62" s="14">
        <f t="shared" si="7"/>
        <v>4.4655870445344128</v>
      </c>
      <c r="U62" s="14">
        <f t="shared" si="8"/>
        <v>4.0850202429149798</v>
      </c>
    </row>
    <row r="63" spans="1:21" ht="15.75" x14ac:dyDescent="0.2">
      <c r="A63" s="12">
        <v>57</v>
      </c>
      <c r="B63" s="13" t="s">
        <v>68</v>
      </c>
      <c r="C63" s="14">
        <v>3676</v>
      </c>
      <c r="D63" s="14">
        <v>4238</v>
      </c>
      <c r="E63" s="14">
        <v>1588</v>
      </c>
      <c r="F63" s="14">
        <f t="shared" si="1"/>
        <v>9502</v>
      </c>
      <c r="G63" s="14">
        <v>90221</v>
      </c>
      <c r="H63" s="14">
        <v>55104</v>
      </c>
      <c r="I63" s="14">
        <v>38626</v>
      </c>
      <c r="J63" s="14">
        <f t="shared" si="2"/>
        <v>183951</v>
      </c>
      <c r="K63" s="15">
        <v>8523.7420000000002</v>
      </c>
      <c r="L63" s="15">
        <v>9024.0259999999998</v>
      </c>
      <c r="M63" s="15">
        <v>9758.8739999999998</v>
      </c>
      <c r="N63" s="15">
        <f t="shared" si="3"/>
        <v>27306.642</v>
      </c>
      <c r="O63" s="16">
        <f t="shared" si="4"/>
        <v>1.0584670441690985E-2</v>
      </c>
      <c r="P63" s="16">
        <f t="shared" si="4"/>
        <v>6.1063653850288108E-3</v>
      </c>
      <c r="Q63" s="16">
        <f t="shared" si="4"/>
        <v>3.9580386015845683E-3</v>
      </c>
      <c r="R63" s="16">
        <f t="shared" si="4"/>
        <v>6.7364929016171231E-3</v>
      </c>
      <c r="S63" s="14">
        <f t="shared" si="6"/>
        <v>14.882591093117409</v>
      </c>
      <c r="T63" s="14">
        <f t="shared" si="7"/>
        <v>17.157894736842106</v>
      </c>
      <c r="U63" s="14">
        <f t="shared" si="8"/>
        <v>6.42914979757085</v>
      </c>
    </row>
    <row r="64" spans="1:21" ht="15.75" x14ac:dyDescent="0.2">
      <c r="A64" s="12">
        <v>58</v>
      </c>
      <c r="B64" s="13" t="s">
        <v>69</v>
      </c>
      <c r="C64" s="14">
        <v>2507</v>
      </c>
      <c r="D64" s="14">
        <v>4929</v>
      </c>
      <c r="E64" s="14">
        <v>3245</v>
      </c>
      <c r="F64" s="14">
        <f t="shared" si="1"/>
        <v>10681</v>
      </c>
      <c r="G64" s="14">
        <v>24713</v>
      </c>
      <c r="H64" s="14">
        <v>47914</v>
      </c>
      <c r="I64" s="14">
        <v>126112</v>
      </c>
      <c r="J64" s="14">
        <f t="shared" si="2"/>
        <v>198739</v>
      </c>
      <c r="K64" s="15">
        <v>13111.42</v>
      </c>
      <c r="L64" s="15">
        <v>14029.612999999999</v>
      </c>
      <c r="M64" s="15">
        <v>15520.183000000001</v>
      </c>
      <c r="N64" s="15">
        <f t="shared" si="3"/>
        <v>42661.216</v>
      </c>
      <c r="O64" s="16">
        <f t="shared" si="4"/>
        <v>1.8848454248281269E-3</v>
      </c>
      <c r="P64" s="16">
        <f t="shared" si="4"/>
        <v>3.4152046816972076E-3</v>
      </c>
      <c r="Q64" s="16">
        <f t="shared" si="4"/>
        <v>8.1256773840875443E-3</v>
      </c>
      <c r="R64" s="16">
        <f t="shared" si="4"/>
        <v>4.6585404410413433E-3</v>
      </c>
      <c r="S64" s="14">
        <f t="shared" si="6"/>
        <v>10.149797570850202</v>
      </c>
      <c r="T64" s="14">
        <f t="shared" si="7"/>
        <v>19.955465587044536</v>
      </c>
      <c r="U64" s="14">
        <f t="shared" si="8"/>
        <v>13.137651821862349</v>
      </c>
    </row>
    <row r="65" spans="1:21" ht="15.75" x14ac:dyDescent="0.2">
      <c r="A65" s="12">
        <v>59</v>
      </c>
      <c r="B65" s="13" t="s">
        <v>70</v>
      </c>
      <c r="C65" s="14">
        <v>3494</v>
      </c>
      <c r="D65" s="14">
        <v>3433</v>
      </c>
      <c r="E65" s="14">
        <v>6220</v>
      </c>
      <c r="F65" s="14">
        <f t="shared" si="1"/>
        <v>13147</v>
      </c>
      <c r="G65" s="14">
        <v>162791</v>
      </c>
      <c r="H65" s="14">
        <v>135251</v>
      </c>
      <c r="I65" s="14">
        <v>298791</v>
      </c>
      <c r="J65" s="14">
        <f t="shared" si="2"/>
        <v>596833</v>
      </c>
      <c r="K65" s="15">
        <v>41650.457999999999</v>
      </c>
      <c r="L65" s="15">
        <v>43619.069000000003</v>
      </c>
      <c r="M65" s="15">
        <v>46597.048999999999</v>
      </c>
      <c r="N65" s="15">
        <f t="shared" si="3"/>
        <v>131866.576</v>
      </c>
      <c r="O65" s="16">
        <f t="shared" si="4"/>
        <v>3.9085044394949987E-3</v>
      </c>
      <c r="P65" s="16">
        <f t="shared" si="4"/>
        <v>3.1007310128512828E-3</v>
      </c>
      <c r="Q65" s="16">
        <f t="shared" si="4"/>
        <v>6.4122300963736995E-3</v>
      </c>
      <c r="R65" s="16">
        <f t="shared" si="4"/>
        <v>4.5260369845350349E-3</v>
      </c>
      <c r="S65" s="14">
        <f t="shared" si="6"/>
        <v>14.145748987854251</v>
      </c>
      <c r="T65" s="14">
        <f t="shared" si="7"/>
        <v>13.898785425101215</v>
      </c>
      <c r="U65" s="14">
        <f t="shared" si="8"/>
        <v>25.182186234817813</v>
      </c>
    </row>
    <row r="66" spans="1:21" ht="15.75" x14ac:dyDescent="0.2">
      <c r="A66" s="12">
        <v>60</v>
      </c>
      <c r="B66" s="13" t="s">
        <v>71</v>
      </c>
      <c r="C66" s="14">
        <v>1796</v>
      </c>
      <c r="D66" s="14">
        <v>1469</v>
      </c>
      <c r="E66" s="14">
        <v>1067</v>
      </c>
      <c r="F66" s="14">
        <f t="shared" si="1"/>
        <v>4332</v>
      </c>
      <c r="G66" s="14">
        <v>56537</v>
      </c>
      <c r="H66" s="14">
        <v>21611</v>
      </c>
      <c r="I66" s="14">
        <v>93661</v>
      </c>
      <c r="J66" s="14">
        <f t="shared" si="2"/>
        <v>171809</v>
      </c>
      <c r="K66" s="15">
        <v>7856.0349999999999</v>
      </c>
      <c r="L66" s="15">
        <v>8186.0879999999997</v>
      </c>
      <c r="M66" s="15">
        <v>8916.2569999999996</v>
      </c>
      <c r="N66" s="15">
        <f t="shared" si="3"/>
        <v>24958.379999999997</v>
      </c>
      <c r="O66" s="16">
        <f t="shared" si="4"/>
        <v>7.1966329070580768E-3</v>
      </c>
      <c r="P66" s="16">
        <f t="shared" si="4"/>
        <v>2.6399667338049631E-3</v>
      </c>
      <c r="Q66" s="16">
        <f t="shared" si="4"/>
        <v>1.050452000205916E-2</v>
      </c>
      <c r="R66" s="16">
        <f t="shared" si="4"/>
        <v>6.8838201838420611E-3</v>
      </c>
      <c r="S66" s="14">
        <f t="shared" si="6"/>
        <v>7.2712550607287447</v>
      </c>
      <c r="T66" s="14">
        <f t="shared" si="7"/>
        <v>5.9473684210526319</v>
      </c>
      <c r="U66" s="14">
        <f t="shared" si="8"/>
        <v>4.3198380566801617</v>
      </c>
    </row>
    <row r="67" spans="1:21" ht="15.75" x14ac:dyDescent="0.2">
      <c r="A67" s="12">
        <v>61</v>
      </c>
      <c r="B67" s="13" t="s">
        <v>72</v>
      </c>
      <c r="C67" s="14">
        <v>3859</v>
      </c>
      <c r="D67" s="14">
        <v>3017</v>
      </c>
      <c r="E67" s="14">
        <v>1817</v>
      </c>
      <c r="F67" s="14">
        <f t="shared" si="1"/>
        <v>8693</v>
      </c>
      <c r="G67" s="14">
        <v>115528</v>
      </c>
      <c r="H67" s="14">
        <v>160507</v>
      </c>
      <c r="I67" s="14">
        <v>72985</v>
      </c>
      <c r="J67" s="14">
        <f t="shared" si="2"/>
        <v>349020</v>
      </c>
      <c r="K67" s="15">
        <v>54530.514999999999</v>
      </c>
      <c r="L67" s="15">
        <v>57869.989000000001</v>
      </c>
      <c r="M67" s="15">
        <v>62652.3</v>
      </c>
      <c r="N67" s="15">
        <f t="shared" si="3"/>
        <v>175052.804</v>
      </c>
      <c r="O67" s="16">
        <f t="shared" si="4"/>
        <v>2.1185935984650065E-3</v>
      </c>
      <c r="P67" s="16">
        <f t="shared" si="4"/>
        <v>2.7735792381090654E-3</v>
      </c>
      <c r="Q67" s="16">
        <f t="shared" si="4"/>
        <v>1.1649213197280866E-3</v>
      </c>
      <c r="R67" s="16">
        <f t="shared" si="4"/>
        <v>1.9937983969682653E-3</v>
      </c>
      <c r="S67" s="14">
        <f t="shared" si="6"/>
        <v>15.623481781376519</v>
      </c>
      <c r="T67" s="14">
        <f t="shared" si="7"/>
        <v>12.214574898785425</v>
      </c>
      <c r="U67" s="14">
        <f t="shared" si="8"/>
        <v>7.3562753036437245</v>
      </c>
    </row>
    <row r="68" spans="1:21" ht="15.75" x14ac:dyDescent="0.2">
      <c r="A68" s="12">
        <v>62</v>
      </c>
      <c r="B68" s="13" t="s">
        <v>73</v>
      </c>
      <c r="C68" s="14">
        <v>2121</v>
      </c>
      <c r="D68" s="14">
        <v>2312</v>
      </c>
      <c r="E68" s="14">
        <v>1626</v>
      </c>
      <c r="F68" s="14">
        <f t="shared" si="1"/>
        <v>6059</v>
      </c>
      <c r="G68" s="14">
        <v>3899</v>
      </c>
      <c r="H68" s="14">
        <v>18794</v>
      </c>
      <c r="I68" s="14">
        <v>53275.6</v>
      </c>
      <c r="J68" s="14">
        <f t="shared" si="2"/>
        <v>75968.600000000006</v>
      </c>
      <c r="K68" s="15">
        <v>15551.27</v>
      </c>
      <c r="L68" s="15">
        <v>16945.291000000001</v>
      </c>
      <c r="M68" s="15">
        <v>18569.370999999999</v>
      </c>
      <c r="N68" s="15">
        <f t="shared" si="3"/>
        <v>51065.932000000001</v>
      </c>
      <c r="O68" s="16">
        <f t="shared" si="4"/>
        <v>2.5071907310464034E-4</v>
      </c>
      <c r="P68" s="16">
        <f t="shared" si="4"/>
        <v>1.1090986870629723E-3</v>
      </c>
      <c r="Q68" s="16">
        <f t="shared" si="4"/>
        <v>2.8690040174220227E-3</v>
      </c>
      <c r="R68" s="16">
        <f t="shared" si="4"/>
        <v>1.4876571723003119E-3</v>
      </c>
      <c r="S68" s="14">
        <f t="shared" si="6"/>
        <v>8.5870445344129553</v>
      </c>
      <c r="T68" s="14">
        <f t="shared" si="7"/>
        <v>9.3603238866396765</v>
      </c>
      <c r="U68" s="14">
        <f t="shared" si="8"/>
        <v>6.5829959514170042</v>
      </c>
    </row>
    <row r="69" spans="1:21" ht="15.75" x14ac:dyDescent="0.2">
      <c r="A69" s="12">
        <v>63</v>
      </c>
      <c r="B69" s="13" t="s">
        <v>74</v>
      </c>
      <c r="C69" s="14">
        <v>4342</v>
      </c>
      <c r="D69" s="14">
        <v>3208</v>
      </c>
      <c r="E69" s="14">
        <v>847</v>
      </c>
      <c r="F69" s="14">
        <f t="shared" si="1"/>
        <v>8397</v>
      </c>
      <c r="G69" s="14">
        <v>19386</v>
      </c>
      <c r="H69" s="14">
        <v>9841</v>
      </c>
      <c r="I69" s="14">
        <v>5336</v>
      </c>
      <c r="J69" s="14">
        <f t="shared" si="2"/>
        <v>34563</v>
      </c>
      <c r="K69" s="15">
        <v>52076.237000000001</v>
      </c>
      <c r="L69" s="15">
        <v>54067.957000000002</v>
      </c>
      <c r="M69" s="15">
        <v>59734.014000000003</v>
      </c>
      <c r="N69" s="15">
        <f t="shared" si="3"/>
        <v>165878.20800000001</v>
      </c>
      <c r="O69" s="16">
        <f t="shared" si="4"/>
        <v>3.7226192053776849E-4</v>
      </c>
      <c r="P69" s="16">
        <f t="shared" si="4"/>
        <v>1.8201168577536598E-4</v>
      </c>
      <c r="Q69" s="16">
        <f t="shared" si="4"/>
        <v>8.9329339227060814E-5</v>
      </c>
      <c r="R69" s="16">
        <f t="shared" si="4"/>
        <v>2.083637170712623E-4</v>
      </c>
      <c r="S69" s="14">
        <f t="shared" si="6"/>
        <v>17.578947368421051</v>
      </c>
      <c r="T69" s="14">
        <f t="shared" si="7"/>
        <v>12.987854251012147</v>
      </c>
      <c r="U69" s="14">
        <f t="shared" si="8"/>
        <v>3.42914979757085</v>
      </c>
    </row>
    <row r="70" spans="1:21" ht="15.75" x14ac:dyDescent="0.2">
      <c r="A70" s="12">
        <v>64</v>
      </c>
      <c r="B70" s="13" t="s">
        <v>75</v>
      </c>
      <c r="C70" s="14">
        <v>6325</v>
      </c>
      <c r="D70" s="14">
        <v>19872</v>
      </c>
      <c r="E70" s="14">
        <v>15283</v>
      </c>
      <c r="F70" s="14">
        <f t="shared" si="1"/>
        <v>41480</v>
      </c>
      <c r="G70" s="14">
        <v>96532</v>
      </c>
      <c r="H70" s="14">
        <v>237648</v>
      </c>
      <c r="I70" s="14">
        <v>474947</v>
      </c>
      <c r="J70" s="14">
        <f t="shared" si="2"/>
        <v>809127</v>
      </c>
      <c r="K70" s="15">
        <v>27053.091</v>
      </c>
      <c r="L70" s="15">
        <v>28718.918000000001</v>
      </c>
      <c r="M70" s="15">
        <v>31472.617999999999</v>
      </c>
      <c r="N70" s="15">
        <f t="shared" si="3"/>
        <v>87244.627000000008</v>
      </c>
      <c r="O70" s="16">
        <f t="shared" si="4"/>
        <v>3.5682429042951133E-3</v>
      </c>
      <c r="P70" s="16">
        <f t="shared" si="4"/>
        <v>8.2749635623459075E-3</v>
      </c>
      <c r="Q70" s="16">
        <f t="shared" si="4"/>
        <v>1.5090800517452981E-2</v>
      </c>
      <c r="R70" s="16">
        <f t="shared" si="4"/>
        <v>9.2742330137992324E-3</v>
      </c>
      <c r="S70" s="14">
        <f t="shared" si="6"/>
        <v>25.607287449392711</v>
      </c>
      <c r="T70" s="14">
        <f t="shared" si="7"/>
        <v>80.453441295546554</v>
      </c>
      <c r="U70" s="14">
        <f t="shared" si="8"/>
        <v>61.874493927125506</v>
      </c>
    </row>
    <row r="71" spans="1:21" ht="15.75" x14ac:dyDescent="0.2">
      <c r="A71" s="18">
        <v>65</v>
      </c>
      <c r="B71" s="19" t="s">
        <v>76</v>
      </c>
      <c r="C71" s="14">
        <v>816</v>
      </c>
      <c r="D71" s="14">
        <v>1008</v>
      </c>
      <c r="E71" s="14">
        <v>309</v>
      </c>
      <c r="F71" s="14">
        <f t="shared" ref="F71:F99" si="9">C71+D71+E71</f>
        <v>2133</v>
      </c>
      <c r="G71" s="14">
        <v>159720</v>
      </c>
      <c r="H71" s="14">
        <v>126146</v>
      </c>
      <c r="I71" s="14">
        <v>69253</v>
      </c>
      <c r="J71" s="14">
        <f t="shared" ref="J71:J99" si="10">G71+H71+I71</f>
        <v>355119</v>
      </c>
      <c r="K71" s="15">
        <v>24096.776000000002</v>
      </c>
      <c r="L71" s="15">
        <v>25026.437999999998</v>
      </c>
      <c r="M71" s="15">
        <v>27248.062999999998</v>
      </c>
      <c r="N71" s="15">
        <f t="shared" ref="N71:N99" si="11">K71+L71+M71</f>
        <v>76371.277000000002</v>
      </c>
      <c r="O71" s="16">
        <f t="shared" ref="O71:R88" si="12">G71/1000/K71</f>
        <v>6.6282725954708629E-3</v>
      </c>
      <c r="P71" s="16">
        <f t="shared" si="12"/>
        <v>5.0405095603297603E-3</v>
      </c>
      <c r="Q71" s="16">
        <f t="shared" si="12"/>
        <v>2.5415751571038281E-3</v>
      </c>
      <c r="R71" s="16">
        <f t="shared" si="12"/>
        <v>4.6499026067090641E-3</v>
      </c>
      <c r="S71" s="14">
        <f t="shared" si="6"/>
        <v>3.3036437246963564</v>
      </c>
      <c r="T71" s="14">
        <f t="shared" si="7"/>
        <v>4.0809716599190287</v>
      </c>
      <c r="U71" s="14">
        <f t="shared" si="8"/>
        <v>1.2510121457489878</v>
      </c>
    </row>
    <row r="72" spans="1:21" ht="15.75" x14ac:dyDescent="0.2">
      <c r="A72" s="18">
        <v>66</v>
      </c>
      <c r="B72" s="13" t="s">
        <v>77</v>
      </c>
      <c r="C72" s="14">
        <v>11776</v>
      </c>
      <c r="D72" s="14">
        <v>7010</v>
      </c>
      <c r="E72" s="14">
        <v>6342</v>
      </c>
      <c r="F72" s="14">
        <f t="shared" si="9"/>
        <v>25128</v>
      </c>
      <c r="G72" s="14">
        <v>646961</v>
      </c>
      <c r="H72" s="14">
        <v>93996</v>
      </c>
      <c r="I72" s="14">
        <v>415395.35499999998</v>
      </c>
      <c r="J72" s="14">
        <f t="shared" si="10"/>
        <v>1156352.355</v>
      </c>
      <c r="K72" s="15">
        <v>83880.634999999995</v>
      </c>
      <c r="L72" s="15">
        <v>89897.701000000001</v>
      </c>
      <c r="M72" s="15">
        <v>99906.581999999995</v>
      </c>
      <c r="N72" s="15">
        <f t="shared" si="11"/>
        <v>273684.91800000001</v>
      </c>
      <c r="O72" s="16">
        <f t="shared" si="12"/>
        <v>7.7128767563574129E-3</v>
      </c>
      <c r="P72" s="16">
        <f t="shared" si="12"/>
        <v>1.0455884739477375E-3</v>
      </c>
      <c r="Q72" s="16">
        <f t="shared" si="12"/>
        <v>4.1578377188401863E-3</v>
      </c>
      <c r="R72" s="16">
        <f t="shared" si="12"/>
        <v>4.2251226828655571E-3</v>
      </c>
      <c r="S72" s="14">
        <f t="shared" ref="S72:S90" si="13">C72/247</f>
        <v>47.676113360323889</v>
      </c>
      <c r="T72" s="14">
        <f t="shared" ref="T72:T90" si="14">D72/247</f>
        <v>28.380566801619434</v>
      </c>
      <c r="U72" s="14">
        <f t="shared" ref="U72:U90" si="15">E72/247</f>
        <v>25.676113360323885</v>
      </c>
    </row>
    <row r="73" spans="1:21" ht="15.75" x14ac:dyDescent="0.2">
      <c r="A73" s="12">
        <v>67</v>
      </c>
      <c r="B73" s="13" t="s">
        <v>78</v>
      </c>
      <c r="C73" s="14">
        <v>4121</v>
      </c>
      <c r="D73" s="14">
        <v>1365</v>
      </c>
      <c r="E73" s="14">
        <v>1009</v>
      </c>
      <c r="F73" s="14">
        <f t="shared" si="9"/>
        <v>6495</v>
      </c>
      <c r="G73" s="14">
        <v>9835</v>
      </c>
      <c r="H73" s="14">
        <v>13527.84</v>
      </c>
      <c r="I73" s="14">
        <v>4995.3</v>
      </c>
      <c r="J73" s="14">
        <f t="shared" si="10"/>
        <v>28358.14</v>
      </c>
      <c r="K73" s="15">
        <v>12384.162</v>
      </c>
      <c r="L73" s="15">
        <v>13067.367</v>
      </c>
      <c r="M73" s="15">
        <v>14738.960999999999</v>
      </c>
      <c r="N73" s="15">
        <f t="shared" si="11"/>
        <v>40190.490000000005</v>
      </c>
      <c r="O73" s="16">
        <f t="shared" si="12"/>
        <v>7.9415950792633371E-4</v>
      </c>
      <c r="P73" s="16">
        <f t="shared" si="12"/>
        <v>1.0352383919423093E-3</v>
      </c>
      <c r="Q73" s="16">
        <f t="shared" si="12"/>
        <v>3.3891805535003457E-4</v>
      </c>
      <c r="R73" s="16">
        <f t="shared" si="12"/>
        <v>7.0559328836249558E-4</v>
      </c>
      <c r="S73" s="14">
        <f t="shared" si="13"/>
        <v>16.684210526315791</v>
      </c>
      <c r="T73" s="14">
        <f t="shared" si="14"/>
        <v>5.5263157894736841</v>
      </c>
      <c r="U73" s="14">
        <f t="shared" si="15"/>
        <v>4.0850202429149798</v>
      </c>
    </row>
    <row r="74" spans="1:21" ht="15.75" x14ac:dyDescent="0.2">
      <c r="A74" s="12">
        <v>68</v>
      </c>
      <c r="B74" s="13" t="s">
        <v>79</v>
      </c>
      <c r="C74" s="14">
        <v>7459</v>
      </c>
      <c r="D74" s="14">
        <v>2872</v>
      </c>
      <c r="E74" s="14">
        <v>1136</v>
      </c>
      <c r="F74" s="14">
        <f t="shared" si="9"/>
        <v>11467</v>
      </c>
      <c r="G74" s="14">
        <v>83512</v>
      </c>
      <c r="H74" s="14">
        <v>18456</v>
      </c>
      <c r="I74" s="14">
        <v>30037.4</v>
      </c>
      <c r="J74" s="14">
        <f t="shared" si="10"/>
        <v>132005.4</v>
      </c>
      <c r="K74" s="15">
        <v>13227.839</v>
      </c>
      <c r="L74" s="15">
        <v>10938.018</v>
      </c>
      <c r="M74" s="15">
        <v>11870.6</v>
      </c>
      <c r="N74" s="15">
        <f t="shared" si="11"/>
        <v>36036.457000000002</v>
      </c>
      <c r="O74" s="16">
        <f t="shared" si="12"/>
        <v>6.3133517122486897E-3</v>
      </c>
      <c r="P74" s="16">
        <f t="shared" si="12"/>
        <v>1.6873258025357062E-3</v>
      </c>
      <c r="Q74" s="16">
        <f t="shared" si="12"/>
        <v>2.5304028440011456E-3</v>
      </c>
      <c r="R74" s="16">
        <f t="shared" si="12"/>
        <v>3.6631070584991188E-3</v>
      </c>
      <c r="S74" s="14">
        <f t="shared" si="13"/>
        <v>30.198380566801621</v>
      </c>
      <c r="T74" s="14">
        <f t="shared" si="14"/>
        <v>11.62753036437247</v>
      </c>
      <c r="U74" s="14">
        <f t="shared" si="15"/>
        <v>4.5991902834008096</v>
      </c>
    </row>
    <row r="75" spans="1:21" ht="15.75" x14ac:dyDescent="0.2">
      <c r="A75" s="12">
        <v>69</v>
      </c>
      <c r="B75" s="13" t="s">
        <v>80</v>
      </c>
      <c r="C75" s="14">
        <v>3253</v>
      </c>
      <c r="D75" s="14">
        <v>2344</v>
      </c>
      <c r="E75" s="14">
        <v>1533</v>
      </c>
      <c r="F75" s="14">
        <f t="shared" si="9"/>
        <v>7130</v>
      </c>
      <c r="G75" s="14">
        <v>158059</v>
      </c>
      <c r="H75" s="14">
        <v>106089</v>
      </c>
      <c r="I75" s="14">
        <v>34123</v>
      </c>
      <c r="J75" s="14">
        <f t="shared" si="10"/>
        <v>298271</v>
      </c>
      <c r="K75" s="15">
        <v>18205.269</v>
      </c>
      <c r="L75" s="15">
        <v>18856.698</v>
      </c>
      <c r="M75" s="15">
        <v>20616.937000000002</v>
      </c>
      <c r="N75" s="15">
        <f t="shared" si="11"/>
        <v>57678.90400000001</v>
      </c>
      <c r="O75" s="16">
        <f t="shared" si="12"/>
        <v>8.682046939267966E-3</v>
      </c>
      <c r="P75" s="16">
        <f t="shared" si="12"/>
        <v>5.6260645421589714E-3</v>
      </c>
      <c r="Q75" s="16">
        <f t="shared" si="12"/>
        <v>1.6550955168558742E-3</v>
      </c>
      <c r="R75" s="16">
        <f t="shared" si="12"/>
        <v>5.1712321024685211E-3</v>
      </c>
      <c r="S75" s="14">
        <f t="shared" si="13"/>
        <v>13.17004048582996</v>
      </c>
      <c r="T75" s="14">
        <f t="shared" si="14"/>
        <v>9.4898785425101213</v>
      </c>
      <c r="U75" s="14">
        <f t="shared" si="15"/>
        <v>6.2064777327935223</v>
      </c>
    </row>
    <row r="76" spans="1:21" ht="15.75" x14ac:dyDescent="0.2">
      <c r="A76" s="12">
        <v>70</v>
      </c>
      <c r="B76" s="13" t="s">
        <v>81</v>
      </c>
      <c r="C76" s="14">
        <v>3360</v>
      </c>
      <c r="D76" s="14">
        <v>3141</v>
      </c>
      <c r="E76" s="14">
        <v>188</v>
      </c>
      <c r="F76" s="14">
        <f t="shared" si="9"/>
        <v>6689</v>
      </c>
      <c r="G76" s="14">
        <v>4741.1000000000004</v>
      </c>
      <c r="H76" s="14">
        <v>525</v>
      </c>
      <c r="I76" s="14">
        <v>756.00300000000004</v>
      </c>
      <c r="J76" s="14">
        <f t="shared" si="10"/>
        <v>6022.1030000000001</v>
      </c>
      <c r="K76" s="15">
        <v>18739.309000000001</v>
      </c>
      <c r="L76" s="15">
        <v>19999.445</v>
      </c>
      <c r="M76" s="15">
        <v>21400.681</v>
      </c>
      <c r="N76" s="15">
        <f t="shared" si="11"/>
        <v>60139.434999999998</v>
      </c>
      <c r="O76" s="16">
        <f t="shared" si="12"/>
        <v>2.5300292556144948E-4</v>
      </c>
      <c r="P76" s="20">
        <f t="shared" si="12"/>
        <v>2.6250728457714703E-5</v>
      </c>
      <c r="Q76" s="20">
        <f t="shared" si="12"/>
        <v>3.5326118827713945E-5</v>
      </c>
      <c r="R76" s="16">
        <f t="shared" si="12"/>
        <v>1.0013567636609822E-4</v>
      </c>
      <c r="S76" s="14">
        <f t="shared" si="13"/>
        <v>13.603238866396762</v>
      </c>
      <c r="T76" s="14">
        <f t="shared" si="14"/>
        <v>12.7165991902834</v>
      </c>
      <c r="U76" s="14">
        <f t="shared" si="15"/>
        <v>0.76113360323886636</v>
      </c>
    </row>
    <row r="77" spans="1:21" ht="15.75" x14ac:dyDescent="0.2">
      <c r="A77" s="12">
        <v>71</v>
      </c>
      <c r="B77" s="13" t="s">
        <v>82</v>
      </c>
      <c r="C77" s="14">
        <v>2155</v>
      </c>
      <c r="D77" s="14">
        <v>3874</v>
      </c>
      <c r="E77" s="14">
        <v>1257</v>
      </c>
      <c r="F77" s="14">
        <f t="shared" si="9"/>
        <v>7286</v>
      </c>
      <c r="G77" s="14">
        <v>127248</v>
      </c>
      <c r="H77" s="14">
        <v>77226</v>
      </c>
      <c r="I77" s="14">
        <v>20607</v>
      </c>
      <c r="J77" s="14">
        <f t="shared" si="10"/>
        <v>225081</v>
      </c>
      <c r="K77" s="15">
        <v>22204.906999999999</v>
      </c>
      <c r="L77" s="15">
        <v>23429.748</v>
      </c>
      <c r="M77" s="15">
        <v>26051.611000000001</v>
      </c>
      <c r="N77" s="15">
        <f t="shared" si="11"/>
        <v>71686.266000000003</v>
      </c>
      <c r="O77" s="16">
        <f t="shared" si="12"/>
        <v>5.7306252172098721E-3</v>
      </c>
      <c r="P77" s="16">
        <f t="shared" si="12"/>
        <v>3.2960661804813268E-3</v>
      </c>
      <c r="Q77" s="16">
        <f t="shared" si="12"/>
        <v>7.9100674426621823E-4</v>
      </c>
      <c r="R77" s="16">
        <f t="shared" si="12"/>
        <v>3.1398064449332593E-3</v>
      </c>
      <c r="S77" s="14">
        <f t="shared" si="13"/>
        <v>8.7246963562753042</v>
      </c>
      <c r="T77" s="14">
        <f t="shared" si="14"/>
        <v>15.684210526315789</v>
      </c>
      <c r="U77" s="14">
        <f t="shared" si="15"/>
        <v>5.0890688259109309</v>
      </c>
    </row>
    <row r="78" spans="1:21" ht="15.75" x14ac:dyDescent="0.2">
      <c r="A78" s="18">
        <v>72</v>
      </c>
      <c r="B78" s="19" t="s">
        <v>83</v>
      </c>
      <c r="C78" s="14">
        <v>2060</v>
      </c>
      <c r="D78" s="14">
        <v>1476</v>
      </c>
      <c r="E78" s="14">
        <v>587</v>
      </c>
      <c r="F78" s="14">
        <f t="shared" si="9"/>
        <v>4123</v>
      </c>
      <c r="G78" s="14">
        <v>93159</v>
      </c>
      <c r="H78" s="14">
        <v>22866</v>
      </c>
      <c r="I78" s="14">
        <v>32639.599999999999</v>
      </c>
      <c r="J78" s="14">
        <f t="shared" si="10"/>
        <v>148664.6</v>
      </c>
      <c r="K78" s="15">
        <v>28879.123</v>
      </c>
      <c r="L78" s="15">
        <v>31271.214</v>
      </c>
      <c r="M78" s="15">
        <v>39918.457000000002</v>
      </c>
      <c r="N78" s="15">
        <f t="shared" si="11"/>
        <v>100068.79399999999</v>
      </c>
      <c r="O78" s="16">
        <f t="shared" si="12"/>
        <v>3.2258251055615507E-3</v>
      </c>
      <c r="P78" s="16">
        <f t="shared" si="12"/>
        <v>7.3121561574168497E-4</v>
      </c>
      <c r="Q78" s="16">
        <f t="shared" si="12"/>
        <v>8.1765685482282043E-4</v>
      </c>
      <c r="R78" s="16">
        <f t="shared" si="12"/>
        <v>1.4856239798393095E-3</v>
      </c>
      <c r="S78" s="14">
        <f t="shared" si="13"/>
        <v>8.3400809716599191</v>
      </c>
      <c r="T78" s="14">
        <f t="shared" si="14"/>
        <v>5.9757085020242915</v>
      </c>
      <c r="U78" s="14">
        <f t="shared" si="15"/>
        <v>2.3765182186234819</v>
      </c>
    </row>
    <row r="79" spans="1:21" ht="15.75" x14ac:dyDescent="0.2">
      <c r="A79" s="12">
        <v>73</v>
      </c>
      <c r="B79" s="13" t="s">
        <v>84</v>
      </c>
      <c r="C79" s="14">
        <v>6290</v>
      </c>
      <c r="D79" s="14">
        <v>4215</v>
      </c>
      <c r="E79" s="14">
        <v>1899</v>
      </c>
      <c r="F79" s="14">
        <f t="shared" si="9"/>
        <v>12404</v>
      </c>
      <c r="G79" s="14">
        <v>47061</v>
      </c>
      <c r="H79" s="14">
        <v>60366.400000000001</v>
      </c>
      <c r="I79" s="14">
        <v>20179</v>
      </c>
      <c r="J79" s="14">
        <f t="shared" si="10"/>
        <v>127606.39999999999</v>
      </c>
      <c r="K79" s="15">
        <v>13624.269</v>
      </c>
      <c r="L79" s="15">
        <v>14521.319</v>
      </c>
      <c r="M79" s="15">
        <v>15946.746999999999</v>
      </c>
      <c r="N79" s="15">
        <f t="shared" si="11"/>
        <v>44092.334999999999</v>
      </c>
      <c r="O79" s="16">
        <f t="shared" si="12"/>
        <v>3.4542036714043153E-3</v>
      </c>
      <c r="P79" s="16">
        <f t="shared" si="12"/>
        <v>4.1570879339542094E-3</v>
      </c>
      <c r="Q79" s="16">
        <f t="shared" si="12"/>
        <v>1.2653991437877581E-3</v>
      </c>
      <c r="R79" s="16">
        <f t="shared" si="12"/>
        <v>2.8940721783049139E-3</v>
      </c>
      <c r="S79" s="14">
        <f t="shared" si="13"/>
        <v>25.465587044534413</v>
      </c>
      <c r="T79" s="14">
        <f t="shared" si="14"/>
        <v>17.064777327935222</v>
      </c>
      <c r="U79" s="14">
        <f t="shared" si="15"/>
        <v>7.6882591093117405</v>
      </c>
    </row>
    <row r="80" spans="1:21" ht="15.75" x14ac:dyDescent="0.2">
      <c r="A80" s="12">
        <v>74</v>
      </c>
      <c r="B80" s="13" t="s">
        <v>85</v>
      </c>
      <c r="C80" s="14">
        <v>9161</v>
      </c>
      <c r="D80" s="14">
        <v>2833</v>
      </c>
      <c r="E80" s="14">
        <v>2189</v>
      </c>
      <c r="F80" s="14">
        <f t="shared" si="9"/>
        <v>14183</v>
      </c>
      <c r="G80" s="14">
        <v>122812</v>
      </c>
      <c r="H80" s="14">
        <v>67565</v>
      </c>
      <c r="I80" s="14">
        <v>193444</v>
      </c>
      <c r="J80" s="14">
        <f t="shared" si="10"/>
        <v>383821</v>
      </c>
      <c r="K80" s="15">
        <v>54649.758000000002</v>
      </c>
      <c r="L80" s="15">
        <v>58440.063999999998</v>
      </c>
      <c r="M80" s="15">
        <v>69217.044999999998</v>
      </c>
      <c r="N80" s="15">
        <f t="shared" si="11"/>
        <v>182306.867</v>
      </c>
      <c r="O80" s="16">
        <f t="shared" si="12"/>
        <v>2.2472560628722269E-3</v>
      </c>
      <c r="P80" s="16">
        <f t="shared" si="12"/>
        <v>1.1561417865661476E-3</v>
      </c>
      <c r="Q80" s="16">
        <f t="shared" si="12"/>
        <v>2.7947451382820516E-3</v>
      </c>
      <c r="R80" s="16">
        <f t="shared" si="12"/>
        <v>2.1053567883430307E-3</v>
      </c>
      <c r="S80" s="14">
        <f t="shared" si="13"/>
        <v>37.089068825910928</v>
      </c>
      <c r="T80" s="14">
        <f t="shared" si="14"/>
        <v>11.469635627530364</v>
      </c>
      <c r="U80" s="14">
        <f t="shared" si="15"/>
        <v>8.8623481781376512</v>
      </c>
    </row>
    <row r="81" spans="1:21" ht="15.75" x14ac:dyDescent="0.2">
      <c r="A81" s="12">
        <v>75</v>
      </c>
      <c r="B81" s="13" t="s">
        <v>86</v>
      </c>
      <c r="C81" s="14">
        <v>2647</v>
      </c>
      <c r="D81" s="14">
        <v>1904</v>
      </c>
      <c r="E81" s="14">
        <v>1456</v>
      </c>
      <c r="F81" s="14">
        <f t="shared" si="9"/>
        <v>6007</v>
      </c>
      <c r="G81" s="14">
        <v>176403</v>
      </c>
      <c r="H81" s="14">
        <v>90213</v>
      </c>
      <c r="I81" s="14">
        <v>750</v>
      </c>
      <c r="J81" s="14">
        <f t="shared" si="10"/>
        <v>267366</v>
      </c>
      <c r="K81" s="15">
        <v>16596.212</v>
      </c>
      <c r="L81" s="15">
        <v>17828.793000000001</v>
      </c>
      <c r="M81" s="15">
        <v>19944.339</v>
      </c>
      <c r="N81" s="15">
        <f t="shared" si="11"/>
        <v>54369.344000000005</v>
      </c>
      <c r="O81" s="16">
        <f t="shared" si="12"/>
        <v>1.0629112233562695E-2</v>
      </c>
      <c r="P81" s="16">
        <f t="shared" si="12"/>
        <v>5.059961153848159E-3</v>
      </c>
      <c r="Q81" s="20">
        <f t="shared" si="12"/>
        <v>3.7604655636870195E-5</v>
      </c>
      <c r="R81" s="16">
        <f t="shared" si="12"/>
        <v>4.9175873815950396E-3</v>
      </c>
      <c r="S81" s="14">
        <f t="shared" si="13"/>
        <v>10.7165991902834</v>
      </c>
      <c r="T81" s="14">
        <f t="shared" si="14"/>
        <v>7.7085020242914979</v>
      </c>
      <c r="U81" s="14">
        <f t="shared" si="15"/>
        <v>5.8947368421052628</v>
      </c>
    </row>
    <row r="82" spans="1:21" ht="15.75" x14ac:dyDescent="0.2">
      <c r="A82" s="12">
        <v>76</v>
      </c>
      <c r="B82" s="13" t="s">
        <v>87</v>
      </c>
      <c r="C82" s="14">
        <v>2039</v>
      </c>
      <c r="D82" s="14">
        <v>2327</v>
      </c>
      <c r="E82" s="14">
        <v>1227</v>
      </c>
      <c r="F82" s="14">
        <f t="shared" si="9"/>
        <v>5593</v>
      </c>
      <c r="G82" s="14">
        <v>3144</v>
      </c>
      <c r="H82" s="14">
        <v>16663</v>
      </c>
      <c r="I82" s="14">
        <v>28133</v>
      </c>
      <c r="J82" s="14">
        <f t="shared" si="10"/>
        <v>47940</v>
      </c>
      <c r="K82" s="15">
        <v>19949.978999999999</v>
      </c>
      <c r="L82" s="15">
        <v>21770.455000000002</v>
      </c>
      <c r="M82" s="15">
        <v>24528.853999999999</v>
      </c>
      <c r="N82" s="15">
        <f t="shared" si="11"/>
        <v>66249.288</v>
      </c>
      <c r="O82" s="16">
        <f t="shared" si="12"/>
        <v>1.5759415085098586E-4</v>
      </c>
      <c r="P82" s="16">
        <f t="shared" si="12"/>
        <v>7.6539511921087542E-4</v>
      </c>
      <c r="Q82" s="16">
        <f t="shared" si="12"/>
        <v>1.1469349526072438E-3</v>
      </c>
      <c r="R82" s="16">
        <f t="shared" si="12"/>
        <v>7.2363041848842204E-4</v>
      </c>
      <c r="S82" s="14">
        <f t="shared" si="13"/>
        <v>8.2550607287449385</v>
      </c>
      <c r="T82" s="14">
        <f t="shared" si="14"/>
        <v>9.4210526315789469</v>
      </c>
      <c r="U82" s="14">
        <f t="shared" si="15"/>
        <v>4.9676113360323884</v>
      </c>
    </row>
    <row r="83" spans="1:21" ht="15.75" x14ac:dyDescent="0.2">
      <c r="A83" s="18">
        <v>77</v>
      </c>
      <c r="B83" s="19" t="s">
        <v>88</v>
      </c>
      <c r="C83" s="14">
        <v>32471</v>
      </c>
      <c r="D83" s="14">
        <v>15750</v>
      </c>
      <c r="E83" s="14">
        <v>10017</v>
      </c>
      <c r="F83" s="14">
        <f t="shared" si="9"/>
        <v>58238</v>
      </c>
      <c r="G83" s="14">
        <v>432383</v>
      </c>
      <c r="H83" s="14">
        <v>441659</v>
      </c>
      <c r="I83" s="14">
        <v>125701</v>
      </c>
      <c r="J83" s="14">
        <f t="shared" si="10"/>
        <v>999743</v>
      </c>
      <c r="K83" s="15">
        <v>749211.58</v>
      </c>
      <c r="L83" s="15">
        <v>824166.88699999999</v>
      </c>
      <c r="M83" s="15">
        <v>943282.24800000002</v>
      </c>
      <c r="N83" s="15">
        <f t="shared" si="11"/>
        <v>2516660.7149999999</v>
      </c>
      <c r="O83" s="16">
        <f t="shared" si="12"/>
        <v>5.7711734781248306E-4</v>
      </c>
      <c r="P83" s="16">
        <f t="shared" si="12"/>
        <v>5.3588539768645185E-4</v>
      </c>
      <c r="Q83" s="16">
        <f t="shared" si="12"/>
        <v>1.3325915998792335E-4</v>
      </c>
      <c r="R83" s="16">
        <f t="shared" si="12"/>
        <v>3.9724981362853278E-4</v>
      </c>
      <c r="S83" s="14">
        <f t="shared" si="13"/>
        <v>131.46153846153845</v>
      </c>
      <c r="T83" s="14">
        <f t="shared" si="14"/>
        <v>63.765182186234817</v>
      </c>
      <c r="U83" s="14">
        <f t="shared" si="15"/>
        <v>40.554655870445345</v>
      </c>
    </row>
    <row r="84" spans="1:21" ht="15.75" x14ac:dyDescent="0.2">
      <c r="A84" s="12">
        <v>78</v>
      </c>
      <c r="B84" s="13" t="s">
        <v>89</v>
      </c>
      <c r="C84" s="14">
        <v>4810</v>
      </c>
      <c r="D84" s="14">
        <v>2201</v>
      </c>
      <c r="E84" s="14">
        <v>817</v>
      </c>
      <c r="F84" s="14">
        <f t="shared" si="9"/>
        <v>7828</v>
      </c>
      <c r="G84" s="14">
        <v>1052659</v>
      </c>
      <c r="H84" s="14">
        <v>134811.4</v>
      </c>
      <c r="I84" s="14">
        <v>72549.195000000007</v>
      </c>
      <c r="J84" s="14">
        <f t="shared" si="10"/>
        <v>1260019.595</v>
      </c>
      <c r="K84" s="15">
        <v>199445.60500000001</v>
      </c>
      <c r="L84" s="15">
        <v>222946.23800000001</v>
      </c>
      <c r="M84" s="15">
        <v>256869.35800000001</v>
      </c>
      <c r="N84" s="15">
        <f t="shared" si="11"/>
        <v>679261.201</v>
      </c>
      <c r="O84" s="16">
        <f t="shared" si="12"/>
        <v>5.2779252769194892E-3</v>
      </c>
      <c r="P84" s="16">
        <f t="shared" si="12"/>
        <v>6.0468120569946542E-4</v>
      </c>
      <c r="Q84" s="16">
        <f t="shared" si="12"/>
        <v>2.8243615962944091E-4</v>
      </c>
      <c r="R84" s="16">
        <f t="shared" si="12"/>
        <v>1.8549853769728266E-3</v>
      </c>
      <c r="S84" s="14">
        <f t="shared" si="13"/>
        <v>19.473684210526315</v>
      </c>
      <c r="T84" s="14">
        <f t="shared" si="14"/>
        <v>8.9109311740890682</v>
      </c>
      <c r="U84" s="14">
        <f t="shared" si="15"/>
        <v>3.3076923076923075</v>
      </c>
    </row>
    <row r="85" spans="1:21" ht="15.75" x14ac:dyDescent="0.2">
      <c r="A85" s="12">
        <v>79</v>
      </c>
      <c r="B85" s="13" t="s">
        <v>90</v>
      </c>
      <c r="C85" s="14">
        <v>203</v>
      </c>
      <c r="D85" s="14">
        <v>153</v>
      </c>
      <c r="E85" s="14">
        <v>87</v>
      </c>
      <c r="F85" s="14">
        <f t="shared" si="9"/>
        <v>443</v>
      </c>
      <c r="G85" s="14">
        <v>0</v>
      </c>
      <c r="H85" s="14">
        <v>500.2</v>
      </c>
      <c r="I85" s="14">
        <v>241.4</v>
      </c>
      <c r="J85" s="14">
        <f t="shared" si="10"/>
        <v>741.6</v>
      </c>
      <c r="K85" s="15">
        <v>2758.8470000000002</v>
      </c>
      <c r="L85" s="15">
        <v>2874.7660000000001</v>
      </c>
      <c r="M85" s="15">
        <v>3173.098</v>
      </c>
      <c r="N85" s="15">
        <f t="shared" si="11"/>
        <v>8806.7109999999993</v>
      </c>
      <c r="O85" s="16"/>
      <c r="P85" s="16">
        <f t="shared" si="12"/>
        <v>1.7399677051975707E-4</v>
      </c>
      <c r="Q85" s="16">
        <f t="shared" si="12"/>
        <v>7.6077070421398907E-5</v>
      </c>
      <c r="R85" s="16">
        <f t="shared" si="12"/>
        <v>8.4208508715682864E-5</v>
      </c>
      <c r="S85" s="14">
        <f t="shared" si="13"/>
        <v>0.82186234817813764</v>
      </c>
      <c r="T85" s="14">
        <f t="shared" si="14"/>
        <v>0.61943319838056676</v>
      </c>
      <c r="U85" s="14">
        <f t="shared" si="15"/>
        <v>0.35222672064777327</v>
      </c>
    </row>
    <row r="86" spans="1:21" ht="15.75" x14ac:dyDescent="0.2">
      <c r="A86" s="18">
        <v>86</v>
      </c>
      <c r="B86" s="19" t="s">
        <v>91</v>
      </c>
      <c r="C86" s="14">
        <v>1944</v>
      </c>
      <c r="D86" s="14">
        <v>817</v>
      </c>
      <c r="E86" s="14">
        <v>277</v>
      </c>
      <c r="F86" s="14">
        <f t="shared" si="9"/>
        <v>3038</v>
      </c>
      <c r="G86" s="14">
        <v>264236</v>
      </c>
      <c r="H86" s="14">
        <v>24830.6</v>
      </c>
      <c r="I86" s="14">
        <v>2529.1</v>
      </c>
      <c r="J86" s="14">
        <f t="shared" si="10"/>
        <v>291595.69999999995</v>
      </c>
      <c r="K86" s="15">
        <v>76994.498999999996</v>
      </c>
      <c r="L86" s="15">
        <v>79628.997000000003</v>
      </c>
      <c r="M86" s="15">
        <v>85581.241999999998</v>
      </c>
      <c r="N86" s="15">
        <f t="shared" si="11"/>
        <v>242204.73799999998</v>
      </c>
      <c r="O86" s="16">
        <f t="shared" si="12"/>
        <v>3.4318815426021541E-3</v>
      </c>
      <c r="P86" s="16">
        <f t="shared" si="12"/>
        <v>3.1182861690446756E-4</v>
      </c>
      <c r="Q86" s="20">
        <f t="shared" si="12"/>
        <v>2.9552036648404801E-5</v>
      </c>
      <c r="R86" s="16">
        <f t="shared" si="12"/>
        <v>1.2039223609242524E-3</v>
      </c>
      <c r="S86" s="14">
        <f t="shared" si="13"/>
        <v>7.8704453441295543</v>
      </c>
      <c r="T86" s="14">
        <f t="shared" si="14"/>
        <v>3.3076923076923075</v>
      </c>
      <c r="U86" s="14">
        <f t="shared" si="15"/>
        <v>1.1214574898785425</v>
      </c>
    </row>
    <row r="87" spans="1:21" ht="15.75" x14ac:dyDescent="0.2">
      <c r="A87" s="21">
        <v>87</v>
      </c>
      <c r="B87" s="13" t="s">
        <v>92</v>
      </c>
      <c r="C87" s="14">
        <v>126</v>
      </c>
      <c r="D87" s="14">
        <v>580</v>
      </c>
      <c r="E87" s="14">
        <v>418</v>
      </c>
      <c r="F87" s="14">
        <f t="shared" si="9"/>
        <v>1124</v>
      </c>
      <c r="G87" s="14">
        <v>1129</v>
      </c>
      <c r="H87" s="14">
        <v>2576</v>
      </c>
      <c r="I87" s="14">
        <v>0</v>
      </c>
      <c r="J87" s="14">
        <f t="shared" si="10"/>
        <v>3705</v>
      </c>
      <c r="K87" s="15">
        <v>4147.8050000000003</v>
      </c>
      <c r="L87" s="15">
        <v>4520.3540000000003</v>
      </c>
      <c r="M87" s="15">
        <v>4862.732</v>
      </c>
      <c r="N87" s="15">
        <f t="shared" si="11"/>
        <v>13530.891</v>
      </c>
      <c r="O87" s="16">
        <f t="shared" si="12"/>
        <v>2.7219215946747735E-4</v>
      </c>
      <c r="P87" s="16">
        <f t="shared" si="12"/>
        <v>5.6986687325815636E-4</v>
      </c>
      <c r="Q87" s="16"/>
      <c r="R87" s="16">
        <f t="shared" si="12"/>
        <v>2.7381788826766844E-4</v>
      </c>
      <c r="S87" s="14">
        <f t="shared" si="13"/>
        <v>0.51012145748987858</v>
      </c>
      <c r="T87" s="14">
        <f t="shared" si="14"/>
        <v>2.3481781376518218</v>
      </c>
      <c r="U87" s="14">
        <f t="shared" si="15"/>
        <v>1.6923076923076923</v>
      </c>
    </row>
    <row r="88" spans="1:21" ht="15.75" x14ac:dyDescent="0.2">
      <c r="A88" s="12">
        <v>89</v>
      </c>
      <c r="B88" s="13" t="s">
        <v>93</v>
      </c>
      <c r="C88" s="14">
        <v>356</v>
      </c>
      <c r="D88" s="14">
        <v>1055</v>
      </c>
      <c r="E88" s="14">
        <v>440</v>
      </c>
      <c r="F88" s="14">
        <f t="shared" si="9"/>
        <v>1851</v>
      </c>
      <c r="G88" s="14">
        <v>70264</v>
      </c>
      <c r="H88" s="14">
        <v>199686</v>
      </c>
      <c r="I88" s="14">
        <v>36619</v>
      </c>
      <c r="J88" s="14">
        <f t="shared" si="10"/>
        <v>306569</v>
      </c>
      <c r="K88" s="15">
        <v>46630.78</v>
      </c>
      <c r="L88" s="15">
        <v>50443.870999999999</v>
      </c>
      <c r="M88" s="15">
        <v>52817.226000000002</v>
      </c>
      <c r="N88" s="15">
        <f t="shared" si="11"/>
        <v>149891.87700000001</v>
      </c>
      <c r="O88" s="16">
        <f t="shared" si="12"/>
        <v>1.506815884272148E-3</v>
      </c>
      <c r="P88" s="16">
        <f t="shared" si="12"/>
        <v>3.9585780401349456E-3</v>
      </c>
      <c r="Q88" s="16">
        <f t="shared" si="12"/>
        <v>6.9331547249376559E-4</v>
      </c>
      <c r="R88" s="16">
        <f t="shared" si="12"/>
        <v>2.0452676031270192E-3</v>
      </c>
      <c r="S88" s="14">
        <f t="shared" si="13"/>
        <v>1.4412955465587045</v>
      </c>
      <c r="T88" s="14">
        <f t="shared" si="14"/>
        <v>4.2712550607287447</v>
      </c>
      <c r="U88" s="14">
        <f t="shared" si="15"/>
        <v>1.7813765182186234</v>
      </c>
    </row>
    <row r="89" spans="1:21" ht="15.75" x14ac:dyDescent="0.2">
      <c r="A89" s="18" t="s">
        <v>94</v>
      </c>
      <c r="B89" s="19" t="s">
        <v>95</v>
      </c>
      <c r="C89" s="14">
        <v>0</v>
      </c>
      <c r="D89" s="14">
        <v>1206</v>
      </c>
      <c r="E89" s="14">
        <v>1053</v>
      </c>
      <c r="F89" s="14">
        <f t="shared" si="9"/>
        <v>2259</v>
      </c>
      <c r="G89" s="14">
        <v>0</v>
      </c>
      <c r="H89" s="14">
        <v>22704</v>
      </c>
      <c r="I89" s="14">
        <v>26118.400000000001</v>
      </c>
      <c r="J89" s="14">
        <f t="shared" si="10"/>
        <v>48822.400000000001</v>
      </c>
      <c r="K89" s="15">
        <v>19919.633999999998</v>
      </c>
      <c r="L89" s="15">
        <v>22367.555</v>
      </c>
      <c r="M89" s="15">
        <v>25685.116000000002</v>
      </c>
      <c r="N89" s="15">
        <f t="shared" si="11"/>
        <v>67972.304999999993</v>
      </c>
      <c r="O89" s="16"/>
      <c r="P89" s="16">
        <f t="shared" ref="P89:R90" si="16">H89/1000/L89</f>
        <v>1.0150416529656459E-3</v>
      </c>
      <c r="Q89" s="16">
        <f t="shared" si="16"/>
        <v>1.0168690692306003E-3</v>
      </c>
      <c r="R89" s="16">
        <f t="shared" si="16"/>
        <v>7.1826900676680023E-4</v>
      </c>
      <c r="S89" s="14">
        <f t="shared" si="13"/>
        <v>0</v>
      </c>
      <c r="T89" s="14">
        <f t="shared" si="14"/>
        <v>4.8825910931174086</v>
      </c>
      <c r="U89" s="14">
        <f t="shared" si="15"/>
        <v>4.2631578947368425</v>
      </c>
    </row>
    <row r="90" spans="1:21" ht="15.75" x14ac:dyDescent="0.2">
      <c r="A90" s="12" t="s">
        <v>96</v>
      </c>
      <c r="B90" s="13" t="s">
        <v>97</v>
      </c>
      <c r="C90" s="14">
        <v>0</v>
      </c>
      <c r="D90" s="14">
        <v>399</v>
      </c>
      <c r="E90" s="14">
        <v>1599</v>
      </c>
      <c r="F90" s="14">
        <f t="shared" si="9"/>
        <v>1998</v>
      </c>
      <c r="G90" s="14">
        <v>0</v>
      </c>
      <c r="H90" s="14">
        <v>9975.9</v>
      </c>
      <c r="I90" s="14">
        <v>83662.5</v>
      </c>
      <c r="J90" s="14">
        <f t="shared" si="10"/>
        <v>93638.399999999994</v>
      </c>
      <c r="K90" s="15">
        <v>6055.46</v>
      </c>
      <c r="L90" s="15">
        <v>6731.3130000000001</v>
      </c>
      <c r="M90" s="15">
        <v>7584.73</v>
      </c>
      <c r="N90" s="15">
        <f t="shared" si="11"/>
        <v>20371.503000000001</v>
      </c>
      <c r="O90" s="16"/>
      <c r="P90" s="16">
        <f t="shared" si="16"/>
        <v>1.4820139844930699E-3</v>
      </c>
      <c r="Q90" s="16">
        <f t="shared" si="16"/>
        <v>1.1030386051975483E-2</v>
      </c>
      <c r="R90" s="16">
        <f t="shared" si="16"/>
        <v>4.5965386059143498E-3</v>
      </c>
      <c r="S90" s="14">
        <f t="shared" si="13"/>
        <v>0</v>
      </c>
      <c r="T90" s="14">
        <f t="shared" si="14"/>
        <v>1.6153846153846154</v>
      </c>
      <c r="U90" s="14">
        <f t="shared" si="15"/>
        <v>6.4736842105263159</v>
      </c>
    </row>
    <row r="91" spans="1:21" ht="15.75" x14ac:dyDescent="0.2">
      <c r="A91" s="12">
        <v>9977</v>
      </c>
      <c r="B91" s="13" t="s">
        <v>98</v>
      </c>
      <c r="C91" s="14">
        <v>6</v>
      </c>
      <c r="D91" s="14">
        <v>0</v>
      </c>
      <c r="E91" s="14"/>
      <c r="F91" s="14">
        <f t="shared" si="9"/>
        <v>6</v>
      </c>
      <c r="G91" s="14">
        <v>257666</v>
      </c>
      <c r="H91" s="14">
        <v>0</v>
      </c>
      <c r="I91" s="14"/>
      <c r="J91" s="14">
        <f t="shared" si="10"/>
        <v>257666</v>
      </c>
      <c r="K91" s="15"/>
      <c r="L91" s="15"/>
      <c r="M91" s="15"/>
      <c r="N91" s="15">
        <f t="shared" si="11"/>
        <v>0</v>
      </c>
      <c r="O91" s="22"/>
      <c r="P91" s="23"/>
      <c r="Q91" s="23"/>
      <c r="R91" s="23"/>
      <c r="S91" s="14">
        <f t="shared" ref="S91" si="17">C91/247</f>
        <v>2.4291497975708502E-2</v>
      </c>
      <c r="T91" s="14">
        <f t="shared" ref="T91" si="18">D91/247</f>
        <v>0</v>
      </c>
      <c r="U91" s="14">
        <f t="shared" ref="U91" si="19">E91/247</f>
        <v>0</v>
      </c>
    </row>
    <row r="92" spans="1:21" ht="15.75" hidden="1" x14ac:dyDescent="0.2">
      <c r="A92" s="24">
        <v>9971</v>
      </c>
      <c r="B92" s="25" t="s">
        <v>99</v>
      </c>
      <c r="F92" s="26">
        <f t="shared" si="9"/>
        <v>0</v>
      </c>
      <c r="J92" s="26">
        <f t="shared" si="10"/>
        <v>0</v>
      </c>
      <c r="K92" s="27" t="e">
        <v>#N/A</v>
      </c>
      <c r="L92" s="27" t="e">
        <v>#N/A</v>
      </c>
      <c r="M92" s="27" t="e">
        <v>#N/A</v>
      </c>
      <c r="N92" s="27" t="e">
        <f t="shared" si="11"/>
        <v>#N/A</v>
      </c>
      <c r="O92" s="28" t="e">
        <f t="shared" ref="O92:O99" si="20">G92/1000/K92</f>
        <v>#N/A</v>
      </c>
    </row>
    <row r="93" spans="1:21" ht="15.75" hidden="1" x14ac:dyDescent="0.2">
      <c r="A93" s="12">
        <v>9972</v>
      </c>
      <c r="B93" s="13" t="s">
        <v>100</v>
      </c>
      <c r="F93" s="26">
        <f t="shared" si="9"/>
        <v>0</v>
      </c>
      <c r="J93" s="26">
        <f t="shared" si="10"/>
        <v>0</v>
      </c>
      <c r="K93" s="27" t="e">
        <v>#N/A</v>
      </c>
      <c r="L93" s="27" t="e">
        <v>#N/A</v>
      </c>
      <c r="M93" s="27" t="e">
        <v>#N/A</v>
      </c>
      <c r="N93" s="27" t="e">
        <f t="shared" si="11"/>
        <v>#N/A</v>
      </c>
      <c r="O93" s="28" t="e">
        <f t="shared" si="20"/>
        <v>#N/A</v>
      </c>
    </row>
    <row r="94" spans="1:21" ht="15.75" hidden="1" x14ac:dyDescent="0.2">
      <c r="A94" s="12">
        <v>9973</v>
      </c>
      <c r="B94" s="13" t="s">
        <v>101</v>
      </c>
      <c r="F94" s="26">
        <f t="shared" si="9"/>
        <v>0</v>
      </c>
      <c r="J94" s="26">
        <f t="shared" si="10"/>
        <v>0</v>
      </c>
      <c r="K94" s="27" t="e">
        <v>#N/A</v>
      </c>
      <c r="L94" s="27" t="e">
        <v>#N/A</v>
      </c>
      <c r="M94" s="27" t="e">
        <v>#N/A</v>
      </c>
      <c r="N94" s="27" t="e">
        <f t="shared" si="11"/>
        <v>#N/A</v>
      </c>
      <c r="O94" s="28" t="e">
        <f t="shared" si="20"/>
        <v>#N/A</v>
      </c>
    </row>
    <row r="95" spans="1:21" ht="15.75" hidden="1" x14ac:dyDescent="0.2">
      <c r="A95" s="12">
        <v>9974</v>
      </c>
      <c r="B95" s="13" t="s">
        <v>102</v>
      </c>
      <c r="F95" s="26">
        <f t="shared" si="9"/>
        <v>0</v>
      </c>
      <c r="J95" s="26">
        <f t="shared" si="10"/>
        <v>0</v>
      </c>
      <c r="K95" s="27" t="e">
        <v>#N/A</v>
      </c>
      <c r="L95" s="27" t="e">
        <v>#N/A</v>
      </c>
      <c r="M95" s="27" t="e">
        <v>#N/A</v>
      </c>
      <c r="N95" s="27" t="e">
        <f t="shared" si="11"/>
        <v>#N/A</v>
      </c>
      <c r="O95" s="28" t="e">
        <f t="shared" si="20"/>
        <v>#N/A</v>
      </c>
    </row>
    <row r="96" spans="1:21" ht="15.75" hidden="1" x14ac:dyDescent="0.2">
      <c r="A96" s="12">
        <v>9975</v>
      </c>
      <c r="B96" s="13" t="s">
        <v>103</v>
      </c>
      <c r="F96" s="26">
        <f t="shared" si="9"/>
        <v>0</v>
      </c>
      <c r="J96" s="26">
        <f t="shared" si="10"/>
        <v>0</v>
      </c>
      <c r="K96" s="27" t="e">
        <v>#N/A</v>
      </c>
      <c r="L96" s="27" t="e">
        <v>#N/A</v>
      </c>
      <c r="M96" s="27" t="e">
        <v>#N/A</v>
      </c>
      <c r="N96" s="27" t="e">
        <f t="shared" si="11"/>
        <v>#N/A</v>
      </c>
      <c r="O96" s="28" t="e">
        <f t="shared" si="20"/>
        <v>#N/A</v>
      </c>
    </row>
    <row r="97" spans="1:15" ht="15.75" hidden="1" x14ac:dyDescent="0.2">
      <c r="A97" s="12">
        <v>9976</v>
      </c>
      <c r="B97" s="13" t="s">
        <v>104</v>
      </c>
      <c r="F97" s="26">
        <f t="shared" si="9"/>
        <v>0</v>
      </c>
      <c r="J97" s="26">
        <f t="shared" si="10"/>
        <v>0</v>
      </c>
      <c r="K97" s="27" t="e">
        <v>#N/A</v>
      </c>
      <c r="L97" s="27" t="e">
        <v>#N/A</v>
      </c>
      <c r="M97" s="27" t="e">
        <v>#N/A</v>
      </c>
      <c r="N97" s="27" t="e">
        <f t="shared" si="11"/>
        <v>#N/A</v>
      </c>
      <c r="O97" s="28" t="e">
        <f t="shared" si="20"/>
        <v>#N/A</v>
      </c>
    </row>
    <row r="98" spans="1:15" ht="15.75" hidden="1" x14ac:dyDescent="0.2">
      <c r="A98" s="12">
        <v>9978</v>
      </c>
      <c r="B98" s="13" t="s">
        <v>105</v>
      </c>
      <c r="F98" s="26">
        <f t="shared" si="9"/>
        <v>0</v>
      </c>
      <c r="J98" s="26">
        <f t="shared" si="10"/>
        <v>0</v>
      </c>
      <c r="K98" s="27" t="e">
        <v>#N/A</v>
      </c>
      <c r="L98" s="27" t="e">
        <v>#N/A</v>
      </c>
      <c r="M98" s="27" t="e">
        <v>#N/A</v>
      </c>
      <c r="N98" s="27" t="e">
        <f t="shared" si="11"/>
        <v>#N/A</v>
      </c>
      <c r="O98" s="28" t="e">
        <f t="shared" si="20"/>
        <v>#N/A</v>
      </c>
    </row>
    <row r="99" spans="1:15" ht="15.75" hidden="1" x14ac:dyDescent="0.2">
      <c r="A99" s="12">
        <v>9979</v>
      </c>
      <c r="B99" s="13" t="s">
        <v>106</v>
      </c>
      <c r="F99" s="26">
        <f t="shared" si="9"/>
        <v>0</v>
      </c>
      <c r="J99" s="26">
        <f t="shared" si="10"/>
        <v>0</v>
      </c>
      <c r="K99" s="27" t="e">
        <v>#N/A</v>
      </c>
      <c r="L99" s="27" t="e">
        <v>#N/A</v>
      </c>
      <c r="M99" s="27" t="e">
        <v>#N/A</v>
      </c>
      <c r="N99" s="27" t="e">
        <f t="shared" si="11"/>
        <v>#N/A</v>
      </c>
      <c r="O99" s="28" t="e">
        <f t="shared" si="20"/>
        <v>#N/A</v>
      </c>
    </row>
    <row r="100" spans="1:15" hidden="1" x14ac:dyDescent="0.25"/>
  </sheetData>
  <autoFilter ref="A5:R99"/>
  <mergeCells count="10">
    <mergeCell ref="S4:U4"/>
    <mergeCell ref="I1:J1"/>
    <mergeCell ref="Q1:R1"/>
    <mergeCell ref="B2:R2"/>
    <mergeCell ref="A4:A5"/>
    <mergeCell ref="B4:B5"/>
    <mergeCell ref="C4:F4"/>
    <mergeCell ref="G4:J4"/>
    <mergeCell ref="K4:N4"/>
    <mergeCell ref="O4:R4"/>
  </mergeCells>
  <pageMargins left="0.31" right="0.22" top="0.49" bottom="0.5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"/>
  <sheetViews>
    <sheetView workbookViewId="0">
      <selection activeCell="K16" sqref="K16"/>
    </sheetView>
  </sheetViews>
  <sheetFormatPr defaultRowHeight="12.75" x14ac:dyDescent="0.2"/>
  <cols>
    <col min="1" max="1" width="9.140625" style="30"/>
    <col min="2" max="2" width="19" style="17" customWidth="1"/>
    <col min="3" max="4" width="9.140625" style="17"/>
    <col min="5" max="5" width="12.42578125" style="17" customWidth="1"/>
    <col min="6" max="16384" width="9.140625" style="17"/>
  </cols>
  <sheetData>
    <row r="4" spans="1:5" ht="45.75" customHeight="1" x14ac:dyDescent="0.2">
      <c r="A4" s="31" t="s">
        <v>109</v>
      </c>
      <c r="B4" s="32" t="s">
        <v>3</v>
      </c>
      <c r="C4" s="32" t="s">
        <v>107</v>
      </c>
      <c r="D4" s="32" t="s">
        <v>108</v>
      </c>
      <c r="E4" s="32" t="s">
        <v>110</v>
      </c>
    </row>
    <row r="5" spans="1:5" x14ac:dyDescent="0.2">
      <c r="A5" s="33">
        <v>2016</v>
      </c>
      <c r="B5" s="14">
        <v>376002</v>
      </c>
      <c r="C5" s="23">
        <v>247</v>
      </c>
      <c r="D5" s="23">
        <v>83</v>
      </c>
      <c r="E5" s="34">
        <f>B5/C5/D5</f>
        <v>18.34066630896054</v>
      </c>
    </row>
    <row r="6" spans="1:5" x14ac:dyDescent="0.2">
      <c r="A6" s="33">
        <v>2017</v>
      </c>
      <c r="B6" s="14">
        <v>280067</v>
      </c>
      <c r="C6" s="23">
        <v>247</v>
      </c>
      <c r="D6" s="23">
        <v>84</v>
      </c>
      <c r="E6" s="34">
        <f t="shared" ref="E6:E8" si="0">B6/C6/D6</f>
        <v>13.498505880084828</v>
      </c>
    </row>
    <row r="7" spans="1:5" x14ac:dyDescent="0.2">
      <c r="A7" s="33">
        <v>2018</v>
      </c>
      <c r="B7" s="14">
        <v>217192</v>
      </c>
      <c r="C7" s="23">
        <v>247</v>
      </c>
      <c r="D7" s="23">
        <v>84</v>
      </c>
      <c r="E7" s="34">
        <f t="shared" si="0"/>
        <v>10.468093310198574</v>
      </c>
    </row>
    <row r="8" spans="1:5" x14ac:dyDescent="0.2">
      <c r="A8" s="33" t="s">
        <v>111</v>
      </c>
      <c r="B8" s="14">
        <f>SUM(B5:B7)</f>
        <v>873261</v>
      </c>
      <c r="C8" s="14">
        <f t="shared" ref="C8" si="1">SUM(C5:C7)</f>
        <v>741</v>
      </c>
      <c r="D8" s="14">
        <v>84</v>
      </c>
      <c r="E8" s="34">
        <f t="shared" si="0"/>
        <v>14.029641411220357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Тетеревятникова А.В.</dc:creator>
  <cp:lastModifiedBy>Тетеревятникова А.В.</cp:lastModifiedBy>
  <cp:lastPrinted>2019-11-05T08:28:32Z</cp:lastPrinted>
  <dcterms:created xsi:type="dcterms:W3CDTF">2019-11-02T17:51:41Z</dcterms:created>
  <dcterms:modified xsi:type="dcterms:W3CDTF">2019-11-12T13:00:14Z</dcterms:modified>
</cp:coreProperties>
</file>