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activeTab="0"/>
  </bookViews>
  <sheets>
    <sheet name="Приложение 16.2." sheetId="1" r:id="rId1"/>
    <sheet name="Приложение 16.3." sheetId="2" r:id="rId2"/>
  </sheets>
  <definedNames>
    <definedName name="_xlnm._FilterDatabase" localSheetId="1" hidden="1">'Приложение 16.3.'!$A$5:$IS$184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<sst xmlns="http://schemas.openxmlformats.org/spreadsheetml/2006/main" count="495" uniqueCount="216">
  <si>
    <t>№ п/п</t>
  </si>
  <si>
    <t>Республика Карелия</t>
  </si>
  <si>
    <t>Республика Марий Эл</t>
  </si>
  <si>
    <t>Республика Тыва</t>
  </si>
  <si>
    <t>Кировская область</t>
  </si>
  <si>
    <t>Курганская область</t>
  </si>
  <si>
    <t>Псковская область</t>
  </si>
  <si>
    <t>Кадастровый номер</t>
  </si>
  <si>
    <t>Категория ЗУ</t>
  </si>
  <si>
    <t>Площадь, кв.м.</t>
  </si>
  <si>
    <t>07:09:0103045:470</t>
  </si>
  <si>
    <t>Категория не установлена</t>
  </si>
  <si>
    <t>07:09:0103050:298</t>
  </si>
  <si>
    <t>Земли населенных пунктов</t>
  </si>
  <si>
    <t>07:09:0103050:299</t>
  </si>
  <si>
    <t>07:09:0103053:471</t>
  </si>
  <si>
    <t>07:09:0103053:473</t>
  </si>
  <si>
    <t>07:09:0103053:474</t>
  </si>
  <si>
    <t>07:09:0103053:476</t>
  </si>
  <si>
    <t>07:09:0103053:477</t>
  </si>
  <si>
    <t>07:09:0103053:478</t>
  </si>
  <si>
    <t>07:09:0103053:479</t>
  </si>
  <si>
    <t>07:09:0103053:480</t>
  </si>
  <si>
    <t>07:09:0103053:481</t>
  </si>
  <si>
    <t>07:09:0103053:482</t>
  </si>
  <si>
    <t>07:09:0103050:258</t>
  </si>
  <si>
    <t>07:09:0103050:259</t>
  </si>
  <si>
    <t>07:09:0103050:260</t>
  </si>
  <si>
    <t>07:09:0103050:261</t>
  </si>
  <si>
    <t>07:09:0103050:262</t>
  </si>
  <si>
    <t>07:09:0103050:263</t>
  </si>
  <si>
    <t>07:09:0103050:264</t>
  </si>
  <si>
    <t>07:09:0103050:266</t>
  </si>
  <si>
    <t>07:09:0103050:268</t>
  </si>
  <si>
    <t>07:09:0103050:269</t>
  </si>
  <si>
    <t>07:09:0103050:270</t>
  </si>
  <si>
    <t>07:09:0103050:271</t>
  </si>
  <si>
    <t>07:09:0103050:272</t>
  </si>
  <si>
    <t>07:09:0103050:273</t>
  </si>
  <si>
    <t>07:09:0103050:277</t>
  </si>
  <si>
    <t>07:09:0103050:278</t>
  </si>
  <si>
    <t>07:09:0103050:279</t>
  </si>
  <si>
    <t>07:09:0103050:280</t>
  </si>
  <si>
    <t>07:09:0103050:281</t>
  </si>
  <si>
    <t>07:09:0103050:282</t>
  </si>
  <si>
    <t>07:09:0103050:283</t>
  </si>
  <si>
    <t>07:09:0103050:284</t>
  </si>
  <si>
    <t>07:09:0103050:285</t>
  </si>
  <si>
    <t>07:09:0103050:286</t>
  </si>
  <si>
    <t>07:09:0103050:287</t>
  </si>
  <si>
    <t>07:09:0103050:288</t>
  </si>
  <si>
    <t>07:09:0103050:289</t>
  </si>
  <si>
    <t>07:09:0103050:290</t>
  </si>
  <si>
    <t>07:09:0103050:291</t>
  </si>
  <si>
    <t>07:09:0103050:292</t>
  </si>
  <si>
    <t>07:09:0103050:293</t>
  </si>
  <si>
    <t>07:09:0103050:294</t>
  </si>
  <si>
    <t>07:09:0103050:295</t>
  </si>
  <si>
    <t>07:09:0103050:296</t>
  </si>
  <si>
    <t>07:09:0103050:297</t>
  </si>
  <si>
    <t>07:09:0103050:301</t>
  </si>
  <si>
    <t>07:09:0103050:302</t>
  </si>
  <si>
    <t>07:09:0103050:303</t>
  </si>
  <si>
    <t>07:09:0103050:304</t>
  </si>
  <si>
    <t>07:09:0103050:305</t>
  </si>
  <si>
    <t>07:09:0103050:306</t>
  </si>
  <si>
    <t>07:09:0103050:307</t>
  </si>
  <si>
    <t>07:09:0103050:308</t>
  </si>
  <si>
    <t>07:09:0103050:309</t>
  </si>
  <si>
    <t>07:09:0103050:310</t>
  </si>
  <si>
    <t>07:09:0103050:311</t>
  </si>
  <si>
    <t>07:09:0103050:312</t>
  </si>
  <si>
    <t>07:09:0103050:313</t>
  </si>
  <si>
    <t>07:09:0103050:314</t>
  </si>
  <si>
    <t>07:09:0103050:315</t>
  </si>
  <si>
    <t>07:09:0103050:316</t>
  </si>
  <si>
    <t>07:09:0103050:317</t>
  </si>
  <si>
    <t>07:09:0103050:318</t>
  </si>
  <si>
    <t>07:09:0103050:319</t>
  </si>
  <si>
    <t>07:09:0103050:320</t>
  </si>
  <si>
    <t>07:09:0103050:321</t>
  </si>
  <si>
    <t>07:09:0103050:322</t>
  </si>
  <si>
    <t>07:09:0103050:323</t>
  </si>
  <si>
    <t>07:09:0103050:324</t>
  </si>
  <si>
    <t>07:04:1800000:434</t>
  </si>
  <si>
    <t>07:04:1800001:312</t>
  </si>
  <si>
    <t>43:40:000508:439</t>
  </si>
  <si>
    <t>12.02.2021</t>
  </si>
  <si>
    <t>43:40:000508:440</t>
  </si>
  <si>
    <t>43:40:000508:441</t>
  </si>
  <si>
    <t>43:40:000508:442</t>
  </si>
  <si>
    <t>43:40:000508:443</t>
  </si>
  <si>
    <t>43:40:000508:444</t>
  </si>
  <si>
    <t>43:40:000508:445</t>
  </si>
  <si>
    <t>43:40:000508:446</t>
  </si>
  <si>
    <t>43:40:000508:447</t>
  </si>
  <si>
    <t>43:40:000508:448</t>
  </si>
  <si>
    <t>43:40:000508:449</t>
  </si>
  <si>
    <t>43:40:000508:450</t>
  </si>
  <si>
    <t>43:40:000869:478</t>
  </si>
  <si>
    <t>11.02.2021</t>
  </si>
  <si>
    <t>43:40:000869:479</t>
  </si>
  <si>
    <t>43:40:000869:480</t>
  </si>
  <si>
    <t>43:40:000869:481</t>
  </si>
  <si>
    <t>43:40:000869:482</t>
  </si>
  <si>
    <t>43:40:000869:483</t>
  </si>
  <si>
    <t>43:40:000869:484</t>
  </si>
  <si>
    <t>43:40:000869:485</t>
  </si>
  <si>
    <t>43:40:000869:486</t>
  </si>
  <si>
    <t>43:40:000869:487</t>
  </si>
  <si>
    <t>43:40:000869:488</t>
  </si>
  <si>
    <t>43:40:000869:489</t>
  </si>
  <si>
    <t>43:40:000869:490</t>
  </si>
  <si>
    <t>43:40:000879:403</t>
  </si>
  <si>
    <t>18.01.2021</t>
  </si>
  <si>
    <t>43:40:000879:404</t>
  </si>
  <si>
    <t>43:40:000879:405</t>
  </si>
  <si>
    <t>43:40:000879:406</t>
  </si>
  <si>
    <t>43:40:000879:407</t>
  </si>
  <si>
    <t>43:40:003012:796</t>
  </si>
  <si>
    <t>06.02.2019</t>
  </si>
  <si>
    <t>45:25:070310:4882</t>
  </si>
  <si>
    <t>14.01.2021 </t>
  </si>
  <si>
    <t>45:25:070310:4883</t>
  </si>
  <si>
    <t>45:25:070310:4884</t>
  </si>
  <si>
    <t>45:25:070310:4885</t>
  </si>
  <si>
    <t>45:25:070310:4886</t>
  </si>
  <si>
    <t>45:25:070310:4887</t>
  </si>
  <si>
    <t>45:25:070310:4888</t>
  </si>
  <si>
    <t>45:25:070310:4889</t>
  </si>
  <si>
    <t>45:25:070310:4890</t>
  </si>
  <si>
    <t>45:25:110301:913</t>
  </si>
  <si>
    <t>16.02.2021 </t>
  </si>
  <si>
    <t>45:25:110301:926</t>
  </si>
  <si>
    <t>45:25:110301:927</t>
  </si>
  <si>
    <t>45:25:110301:928</t>
  </si>
  <si>
    <t>45:25:110301:915</t>
  </si>
  <si>
    <t>45:25:110301:917</t>
  </si>
  <si>
    <t>45:25:110301:929</t>
  </si>
  <si>
    <t>45:25:110301:919</t>
  </si>
  <si>
    <t>45:25:110301:925</t>
  </si>
  <si>
    <t>45:25:110301:924</t>
  </si>
  <si>
    <t>45:25:110301:921</t>
  </si>
  <si>
    <t>45:25:110301:918</t>
  </si>
  <si>
    <t>45:25:110301:916</t>
  </si>
  <si>
    <t>45:25:110301:914</t>
  </si>
  <si>
    <t>45:25:110301:923</t>
  </si>
  <si>
    <t>45:25:110301:932</t>
  </si>
  <si>
    <t>45:25:110301:931</t>
  </si>
  <si>
    <t>45:25:110301:935</t>
  </si>
  <si>
    <t>45:25:110301:930</t>
  </si>
  <si>
    <t>45:25:110301:934</t>
  </si>
  <si>
    <t>45:25:110301:933</t>
  </si>
  <si>
    <t>45:25:110301:922</t>
  </si>
  <si>
    <t>45:25:110301:901</t>
  </si>
  <si>
    <t>45:25:110301:902</t>
  </si>
  <si>
    <t>45:25:110301:903</t>
  </si>
  <si>
    <t>45:25:110301:904</t>
  </si>
  <si>
    <t>45:25:110301:905</t>
  </si>
  <si>
    <t>45:25:110301:906</t>
  </si>
  <si>
    <t>45:25:110301:907</t>
  </si>
  <si>
    <t>45:25:110301:908</t>
  </si>
  <si>
    <t>45:25:110301:909</t>
  </si>
  <si>
    <t>45:25:110301:910</t>
  </si>
  <si>
    <t>45:25:110301:911</t>
  </si>
  <si>
    <t>45:25:110301:912</t>
  </si>
  <si>
    <t>45:25:110304:860</t>
  </si>
  <si>
    <t>26.02.2021 </t>
  </si>
  <si>
    <t>45:25:110304:861</t>
  </si>
  <si>
    <t>45:25:110304:862</t>
  </si>
  <si>
    <t>45:25:110304:863</t>
  </si>
  <si>
    <t>45:25:110304:864</t>
  </si>
  <si>
    <t>45:25:110304:865</t>
  </si>
  <si>
    <t>45:25:110304:866</t>
  </si>
  <si>
    <t>45:25:110304:867</t>
  </si>
  <si>
    <t>45:25:110304:868</t>
  </si>
  <si>
    <t>45:25:110304:869</t>
  </si>
  <si>
    <t>45:25:110304:870</t>
  </si>
  <si>
    <t>45:25:110304:871</t>
  </si>
  <si>
    <t>45:25:110304:872</t>
  </si>
  <si>
    <t>45:25:110304:873</t>
  </si>
  <si>
    <t>45:25:110304:874</t>
  </si>
  <si>
    <t>45:25:110304:875</t>
  </si>
  <si>
    <t>45:25:110304:876</t>
  </si>
  <si>
    <t>45:25:110304:877</t>
  </si>
  <si>
    <t>45:25:110304:878</t>
  </si>
  <si>
    <t>45:25:110304:879</t>
  </si>
  <si>
    <t>45:25:110304:880</t>
  </si>
  <si>
    <t>45:25:110304:881</t>
  </si>
  <si>
    <t>45:25:110304:882</t>
  </si>
  <si>
    <t>45:25:110304:883</t>
  </si>
  <si>
    <t>45:25:110304:884</t>
  </si>
  <si>
    <t>45:25:110304:885</t>
  </si>
  <si>
    <t>45:25:110304:886</t>
  </si>
  <si>
    <t>17:13:1001008:321</t>
  </si>
  <si>
    <t>Кабардино-Балкарская Республика</t>
  </si>
  <si>
    <t>Дата постановки на кадастровый учет в Росреестре</t>
  </si>
  <si>
    <t>Кадастровая стоимость в Росреестре, руб.</t>
  </si>
  <si>
    <t>Актуальная кадастровая стоимость в налоговых органах, руб.</t>
  </si>
  <si>
    <t>Отклонение кадастровой стоимости в Росреестре от данных налогового органа, +/-, руб.</t>
  </si>
  <si>
    <t>Субъект Российской Федерации</t>
  </si>
  <si>
    <t>итого</t>
  </si>
  <si>
    <t>Отклонение данных кадастровой стоимости между Россреестром и налоговыми органами по земельным участкам  вновь поставленных на кадастровый учет в рамках реализации ФЦП «Развитие единой государственной системы регистрации прав и кадастрового учета недвижимости (2014 – 2020 годы)» за период 2018 - 2020 годы (свод по субъектам)</t>
  </si>
  <si>
    <t>Итого</t>
  </si>
  <si>
    <t>1 (15)</t>
  </si>
  <si>
    <t>0 (4)</t>
  </si>
  <si>
    <t>0 (200)</t>
  </si>
  <si>
    <t>Количество несовпавших объектов (общее количество объектов)</t>
  </si>
  <si>
    <t>Приложение 16.2.</t>
  </si>
  <si>
    <t>Приложение 16.3.</t>
  </si>
  <si>
    <t>Отклонение данных кадастровой стоимости между Росреестром и налоговыми органами по земельным участкам  вновь поставленных на кадастровый учет в рамках реализации ФЦП «Развитие единой государственной системы регистрации прав и кадастрового учета недвижимости (2014 – 2020 годы)» за период 2018 - 2020 годы</t>
  </si>
  <si>
    <t>74 (86)</t>
  </si>
  <si>
    <t>70 (122)</t>
  </si>
  <si>
    <t>31 (67)</t>
  </si>
  <si>
    <t>176(496)</t>
  </si>
  <si>
    <t>0 (2)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</si>
</sst>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\ _₽"/>
    <numFmt numFmtId="183" formatCode="_-* #,##0.0_-;\-* #,##0.0_-;_-* &quot;-&quot;??_-;_-@_-"/>
    <numFmt numFmtId="184" formatCode="#,##0.00_ ;\-#,##0.00\ "/>
    <numFmt numFmtId="185" formatCode="_-* #,##0_-;\-* #,##0_-;_-* &quot;-&quot;??_-;_-@_-"/>
    <numFmt numFmtId="186" formatCode="_-* #,##0.000_-;\-* #,##0.000_-;_-* &quot;-&quot;??_-;_-@_-"/>
    <numFmt numFmtId="187" formatCode="0.0"/>
    <numFmt numFmtId="188" formatCode="#,##0.00\ &quot;₽&quot;"/>
    <numFmt numFmtId="189" formatCode="#,##0.0"/>
    <numFmt numFmtId="190" formatCode="0.000"/>
    <numFmt numFmtId="191" formatCode="#,##0.0_ ;\-#,##0.0\ "/>
    <numFmt numFmtId="192" formatCode="#,##0_ ;\-#,##0\ "/>
    <numFmt numFmtId="193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top"/>
    </xf>
    <xf numFmtId="14" fontId="47" fillId="0" borderId="10" xfId="0" applyNumberFormat="1" applyFont="1" applyFill="1" applyBorder="1" applyAlignment="1">
      <alignment horizontal="right" vertical="top"/>
    </xf>
    <xf numFmtId="0" fontId="47" fillId="0" borderId="10" xfId="0" applyFont="1" applyBorder="1" applyAlignment="1">
      <alignment horizontal="right" vertical="top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right" vertical="top" wrapText="1"/>
    </xf>
    <xf numFmtId="0" fontId="47" fillId="0" borderId="11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top"/>
    </xf>
    <xf numFmtId="2" fontId="2" fillId="0" borderId="10" xfId="0" applyNumberFormat="1" applyFont="1" applyFill="1" applyBorder="1" applyAlignment="1">
      <alignment horizontal="right" vertical="top"/>
    </xf>
    <xf numFmtId="2" fontId="3" fillId="0" borderId="10" xfId="0" applyNumberFormat="1" applyFont="1" applyFill="1" applyBorder="1" applyAlignment="1">
      <alignment horizontal="right" vertical="top"/>
    </xf>
    <xf numFmtId="0" fontId="47" fillId="0" borderId="10" xfId="0" applyFont="1" applyFill="1" applyBorder="1" applyAlignment="1">
      <alignment horizontal="left" vertical="top"/>
    </xf>
    <xf numFmtId="0" fontId="47" fillId="0" borderId="10" xfId="0" applyFont="1" applyFill="1" applyBorder="1" applyAlignment="1">
      <alignment horizontal="left" vertical="top" wrapText="1"/>
    </xf>
    <xf numFmtId="0" fontId="47" fillId="0" borderId="0" xfId="0" applyFont="1" applyAlignment="1">
      <alignment horizontal="right"/>
    </xf>
    <xf numFmtId="0" fontId="47" fillId="0" borderId="0" xfId="0" applyFont="1" applyBorder="1" applyAlignment="1">
      <alignment horizontal="right"/>
    </xf>
    <xf numFmtId="0" fontId="47" fillId="0" borderId="11" xfId="0" applyFont="1" applyBorder="1" applyAlignment="1">
      <alignment horizontal="left" vertical="top"/>
    </xf>
    <xf numFmtId="14" fontId="47" fillId="0" borderId="11" xfId="0" applyNumberFormat="1" applyFont="1" applyFill="1" applyBorder="1" applyAlignment="1">
      <alignment horizontal="right" vertical="top"/>
    </xf>
    <xf numFmtId="0" fontId="47" fillId="0" borderId="11" xfId="0" applyFont="1" applyBorder="1" applyAlignment="1">
      <alignment horizontal="right" vertical="top"/>
    </xf>
    <xf numFmtId="0" fontId="47" fillId="0" borderId="12" xfId="0" applyFont="1" applyBorder="1" applyAlignment="1">
      <alignment horizontal="left" vertical="top"/>
    </xf>
    <xf numFmtId="14" fontId="47" fillId="0" borderId="12" xfId="0" applyNumberFormat="1" applyFont="1" applyFill="1" applyBorder="1" applyAlignment="1">
      <alignment horizontal="right" vertical="top"/>
    </xf>
    <xf numFmtId="0" fontId="47" fillId="0" borderId="12" xfId="0" applyFont="1" applyBorder="1" applyAlignment="1">
      <alignment horizontal="right" vertical="top"/>
    </xf>
    <xf numFmtId="0" fontId="47" fillId="0" borderId="13" xfId="0" applyFont="1" applyBorder="1" applyAlignment="1">
      <alignment horizontal="center" vertical="center"/>
    </xf>
    <xf numFmtId="4" fontId="47" fillId="0" borderId="14" xfId="0" applyNumberFormat="1" applyFont="1" applyBorder="1" applyAlignment="1">
      <alignment horizontal="right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left" vertical="top"/>
    </xf>
    <xf numFmtId="14" fontId="47" fillId="0" borderId="16" xfId="0" applyNumberFormat="1" applyFont="1" applyFill="1" applyBorder="1" applyAlignment="1">
      <alignment horizontal="right" vertical="top"/>
    </xf>
    <xf numFmtId="0" fontId="47" fillId="0" borderId="16" xfId="0" applyFont="1" applyBorder="1" applyAlignment="1">
      <alignment horizontal="right" vertical="top"/>
    </xf>
    <xf numFmtId="4" fontId="47" fillId="0" borderId="17" xfId="0" applyNumberFormat="1" applyFont="1" applyBorder="1" applyAlignment="1">
      <alignment horizontal="right" vertical="center"/>
    </xf>
    <xf numFmtId="0" fontId="47" fillId="0" borderId="18" xfId="0" applyFont="1" applyBorder="1" applyAlignment="1">
      <alignment horizontal="center" vertical="center"/>
    </xf>
    <xf numFmtId="4" fontId="47" fillId="0" borderId="19" xfId="0" applyNumberFormat="1" applyFont="1" applyBorder="1" applyAlignment="1">
      <alignment horizontal="right" vertical="center"/>
    </xf>
    <xf numFmtId="0" fontId="47" fillId="0" borderId="12" xfId="0" applyFont="1" applyBorder="1" applyAlignment="1">
      <alignment horizontal="right" vertical="top" wrapText="1"/>
    </xf>
    <xf numFmtId="0" fontId="47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vertical="center" wrapText="1"/>
    </xf>
    <xf numFmtId="0" fontId="48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left" vertical="top" wrapText="1"/>
    </xf>
    <xf numFmtId="0" fontId="47" fillId="0" borderId="22" xfId="0" applyFont="1" applyBorder="1" applyAlignment="1">
      <alignment horizontal="right" vertical="top" wrapText="1"/>
    </xf>
    <xf numFmtId="4" fontId="47" fillId="0" borderId="23" xfId="0" applyNumberFormat="1" applyFont="1" applyBorder="1" applyAlignment="1">
      <alignment horizontal="right" vertical="center"/>
    </xf>
    <xf numFmtId="4" fontId="47" fillId="0" borderId="24" xfId="0" applyNumberFormat="1" applyFont="1" applyBorder="1" applyAlignment="1">
      <alignment horizontal="right" vertical="center"/>
    </xf>
    <xf numFmtId="4" fontId="47" fillId="0" borderId="25" xfId="0" applyNumberFormat="1" applyFont="1" applyBorder="1" applyAlignment="1">
      <alignment horizontal="right" vertical="center"/>
    </xf>
    <xf numFmtId="4" fontId="47" fillId="0" borderId="26" xfId="0" applyNumberFormat="1" applyFont="1" applyBorder="1" applyAlignment="1">
      <alignment horizontal="right" vertical="center"/>
    </xf>
    <xf numFmtId="0" fontId="47" fillId="0" borderId="27" xfId="0" applyFont="1" applyBorder="1" applyAlignment="1">
      <alignment horizontal="left" vertical="top" wrapText="1"/>
    </xf>
    <xf numFmtId="0" fontId="47" fillId="0" borderId="28" xfId="0" applyFont="1" applyBorder="1" applyAlignment="1">
      <alignment horizontal="right" vertical="top" wrapText="1"/>
    </xf>
    <xf numFmtId="0" fontId="47" fillId="0" borderId="29" xfId="0" applyFont="1" applyBorder="1" applyAlignment="1">
      <alignment horizontal="left" vertical="top" wrapText="1"/>
    </xf>
    <xf numFmtId="0" fontId="47" fillId="0" borderId="30" xfId="0" applyFont="1" applyBorder="1" applyAlignment="1">
      <alignment horizontal="right" vertical="top" wrapText="1"/>
    </xf>
    <xf numFmtId="187" fontId="47" fillId="0" borderId="0" xfId="0" applyNumberFormat="1" applyFont="1" applyAlignment="1">
      <alignment/>
    </xf>
    <xf numFmtId="0" fontId="48" fillId="0" borderId="21" xfId="0" applyFont="1" applyBorder="1" applyAlignment="1">
      <alignment horizontal="right" vertical="top" wrapText="1"/>
    </xf>
    <xf numFmtId="4" fontId="48" fillId="0" borderId="31" xfId="0" applyNumberFormat="1" applyFont="1" applyBorder="1" applyAlignment="1">
      <alignment horizontal="right" vertical="center"/>
    </xf>
    <xf numFmtId="4" fontId="48" fillId="0" borderId="21" xfId="0" applyNumberFormat="1" applyFont="1" applyBorder="1" applyAlignment="1">
      <alignment horizontal="right" vertical="top"/>
    </xf>
    <xf numFmtId="0" fontId="48" fillId="0" borderId="0" xfId="0" applyFont="1" applyAlignment="1">
      <alignment horizontal="right"/>
    </xf>
    <xf numFmtId="0" fontId="2" fillId="0" borderId="21" xfId="0" applyFont="1" applyBorder="1" applyAlignment="1">
      <alignment horizontal="left" vertical="top" wrapText="1"/>
    </xf>
    <xf numFmtId="187" fontId="47" fillId="0" borderId="10" xfId="0" applyNumberFormat="1" applyFont="1" applyBorder="1" applyAlignment="1">
      <alignment horizontal="right" vertical="top"/>
    </xf>
    <xf numFmtId="0" fontId="4" fillId="0" borderId="21" xfId="0" applyFont="1" applyBorder="1" applyAlignment="1">
      <alignment horizontal="left" vertical="top" wrapText="1"/>
    </xf>
    <xf numFmtId="14" fontId="4" fillId="0" borderId="21" xfId="0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/>
    </xf>
    <xf numFmtId="4" fontId="48" fillId="33" borderId="32" xfId="0" applyNumberFormat="1" applyFont="1" applyFill="1" applyBorder="1" applyAlignment="1">
      <alignment vertical="top"/>
    </xf>
    <xf numFmtId="0" fontId="47" fillId="0" borderId="10" xfId="0" applyFont="1" applyBorder="1" applyAlignment="1">
      <alignment horizontal="center" vertical="top"/>
    </xf>
    <xf numFmtId="183" fontId="47" fillId="0" borderId="0" xfId="64" applyNumberFormat="1" applyFont="1" applyAlignment="1">
      <alignment/>
    </xf>
    <xf numFmtId="183" fontId="48" fillId="0" borderId="21" xfId="64" applyNumberFormat="1" applyFont="1" applyBorder="1" applyAlignment="1">
      <alignment horizontal="right" vertical="top" wrapText="1"/>
    </xf>
    <xf numFmtId="183" fontId="3" fillId="0" borderId="10" xfId="64" applyNumberFormat="1" applyFont="1" applyFill="1" applyBorder="1" applyAlignment="1">
      <alignment horizontal="right" vertical="top"/>
    </xf>
    <xf numFmtId="183" fontId="2" fillId="0" borderId="10" xfId="64" applyNumberFormat="1" applyFont="1" applyFill="1" applyBorder="1" applyAlignment="1">
      <alignment horizontal="right" vertical="top"/>
    </xf>
    <xf numFmtId="183" fontId="2" fillId="0" borderId="10" xfId="64" applyNumberFormat="1" applyFont="1" applyFill="1" applyBorder="1" applyAlignment="1">
      <alignment horizontal="right" vertical="top" wrapText="1"/>
    </xf>
    <xf numFmtId="183" fontId="4" fillId="0" borderId="21" xfId="64" applyNumberFormat="1" applyFont="1" applyBorder="1" applyAlignment="1">
      <alignment horizontal="right" vertical="top"/>
    </xf>
    <xf numFmtId="187" fontId="47" fillId="0" borderId="12" xfId="0" applyNumberFormat="1" applyFont="1" applyBorder="1" applyAlignment="1">
      <alignment horizontal="right" vertical="top"/>
    </xf>
    <xf numFmtId="14" fontId="2" fillId="0" borderId="21" xfId="0" applyNumberFormat="1" applyFont="1" applyBorder="1" applyAlignment="1">
      <alignment horizontal="right" vertical="top"/>
    </xf>
    <xf numFmtId="0" fontId="47" fillId="0" borderId="0" xfId="0" applyNumberFormat="1" applyFont="1" applyAlignment="1">
      <alignment wrapText="1"/>
    </xf>
    <xf numFmtId="0" fontId="49" fillId="0" borderId="0" xfId="0" applyFont="1" applyAlignment="1">
      <alignment/>
    </xf>
    <xf numFmtId="0" fontId="48" fillId="0" borderId="26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183" fontId="48" fillId="0" borderId="21" xfId="64" applyNumberFormat="1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right" vertical="top"/>
    </xf>
    <xf numFmtId="183" fontId="2" fillId="0" borderId="26" xfId="64" applyNumberFormat="1" applyFont="1" applyBorder="1" applyAlignment="1">
      <alignment horizontal="right" vertical="top"/>
    </xf>
    <xf numFmtId="4" fontId="47" fillId="33" borderId="26" xfId="0" applyNumberFormat="1" applyFont="1" applyFill="1" applyBorder="1" applyAlignment="1">
      <alignment horizontal="right" vertical="top"/>
    </xf>
    <xf numFmtId="185" fontId="47" fillId="0" borderId="13" xfId="64" applyNumberFormat="1" applyFont="1" applyBorder="1" applyAlignment="1">
      <alignment horizontal="right"/>
    </xf>
    <xf numFmtId="185" fontId="47" fillId="0" borderId="13" xfId="64" applyNumberFormat="1" applyFont="1" applyBorder="1" applyAlignment="1">
      <alignment horizontal="center" vertical="center"/>
    </xf>
    <xf numFmtId="185" fontId="47" fillId="0" borderId="33" xfId="64" applyNumberFormat="1" applyFont="1" applyBorder="1" applyAlignment="1">
      <alignment horizontal="right"/>
    </xf>
    <xf numFmtId="0" fontId="48" fillId="0" borderId="34" xfId="0" applyFont="1" applyBorder="1" applyAlignment="1">
      <alignment horizontal="center" vertical="center" wrapText="1"/>
    </xf>
    <xf numFmtId="173" fontId="47" fillId="0" borderId="25" xfId="64" applyFont="1" applyBorder="1" applyAlignment="1">
      <alignment/>
    </xf>
    <xf numFmtId="173" fontId="47" fillId="0" borderId="14" xfId="64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23" xfId="0" applyFont="1" applyBorder="1" applyAlignment="1">
      <alignment/>
    </xf>
    <xf numFmtId="0" fontId="48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right" vertical="center"/>
    </xf>
    <xf numFmtId="0" fontId="47" fillId="0" borderId="37" xfId="0" applyFont="1" applyBorder="1" applyAlignment="1">
      <alignment horizontal="right" vertical="center"/>
    </xf>
    <xf numFmtId="173" fontId="47" fillId="0" borderId="38" xfId="64" applyFont="1" applyBorder="1" applyAlignment="1">
      <alignment/>
    </xf>
    <xf numFmtId="184" fontId="47" fillId="0" borderId="28" xfId="64" applyNumberFormat="1" applyFont="1" applyBorder="1" applyAlignment="1">
      <alignment/>
    </xf>
    <xf numFmtId="173" fontId="47" fillId="0" borderId="28" xfId="64" applyFont="1" applyBorder="1" applyAlignment="1">
      <alignment/>
    </xf>
    <xf numFmtId="183" fontId="48" fillId="0" borderId="26" xfId="64" applyNumberFormat="1" applyFont="1" applyBorder="1" applyAlignment="1">
      <alignment horizontal="center" vertical="center" wrapText="1"/>
    </xf>
    <xf numFmtId="173" fontId="47" fillId="0" borderId="39" xfId="64" applyFont="1" applyBorder="1" applyAlignment="1">
      <alignment/>
    </xf>
    <xf numFmtId="184" fontId="47" fillId="0" borderId="40" xfId="64" applyNumberFormat="1" applyFont="1" applyBorder="1" applyAlignment="1">
      <alignment/>
    </xf>
    <xf numFmtId="173" fontId="47" fillId="0" borderId="40" xfId="64" applyFont="1" applyBorder="1" applyAlignment="1">
      <alignment/>
    </xf>
    <xf numFmtId="184" fontId="47" fillId="0" borderId="39" xfId="64" applyNumberFormat="1" applyFont="1" applyBorder="1" applyAlignment="1">
      <alignment/>
    </xf>
    <xf numFmtId="185" fontId="47" fillId="0" borderId="41" xfId="64" applyNumberFormat="1" applyFont="1" applyBorder="1" applyAlignment="1">
      <alignment horizontal="right"/>
    </xf>
    <xf numFmtId="0" fontId="47" fillId="0" borderId="42" xfId="0" applyFont="1" applyBorder="1" applyAlignment="1">
      <alignment/>
    </xf>
    <xf numFmtId="0" fontId="47" fillId="0" borderId="43" xfId="0" applyFont="1" applyBorder="1" applyAlignment="1">
      <alignment horizontal="right" vertical="center"/>
    </xf>
    <xf numFmtId="184" fontId="47" fillId="0" borderId="44" xfId="64" applyNumberFormat="1" applyFont="1" applyBorder="1" applyAlignment="1">
      <alignment/>
    </xf>
    <xf numFmtId="0" fontId="49" fillId="0" borderId="35" xfId="0" applyFont="1" applyBorder="1" applyAlignment="1">
      <alignment horizontal="right" vertical="center"/>
    </xf>
    <xf numFmtId="173" fontId="49" fillId="0" borderId="26" xfId="0" applyNumberFormat="1" applyFont="1" applyBorder="1" applyAlignment="1">
      <alignment/>
    </xf>
    <xf numFmtId="173" fontId="49" fillId="0" borderId="34" xfId="0" applyNumberFormat="1" applyFont="1" applyBorder="1" applyAlignment="1">
      <alignment/>
    </xf>
    <xf numFmtId="184" fontId="49" fillId="0" borderId="26" xfId="64" applyNumberFormat="1" applyFont="1" applyBorder="1" applyAlignment="1">
      <alignment/>
    </xf>
    <xf numFmtId="0" fontId="47" fillId="0" borderId="0" xfId="0" applyFont="1" applyAlignment="1">
      <alignment/>
    </xf>
    <xf numFmtId="173" fontId="47" fillId="7" borderId="40" xfId="64" applyFont="1" applyFill="1" applyBorder="1" applyAlignment="1">
      <alignment/>
    </xf>
    <xf numFmtId="173" fontId="47" fillId="7" borderId="28" xfId="64" applyFont="1" applyFill="1" applyBorder="1" applyAlignment="1">
      <alignment/>
    </xf>
    <xf numFmtId="184" fontId="47" fillId="7" borderId="40" xfId="64" applyNumberFormat="1" applyFont="1" applyFill="1" applyBorder="1" applyAlignment="1">
      <alignment/>
    </xf>
    <xf numFmtId="184" fontId="47" fillId="7" borderId="28" xfId="64" applyNumberFormat="1" applyFont="1" applyFill="1" applyBorder="1" applyAlignment="1">
      <alignment/>
    </xf>
    <xf numFmtId="173" fontId="47" fillId="7" borderId="44" xfId="64" applyFont="1" applyFill="1" applyBorder="1" applyAlignment="1">
      <alignment/>
    </xf>
    <xf numFmtId="173" fontId="47" fillId="7" borderId="30" xfId="64" applyFont="1" applyFill="1" applyBorder="1" applyAlignment="1">
      <alignment/>
    </xf>
    <xf numFmtId="0" fontId="47" fillId="0" borderId="0" xfId="0" applyFont="1" applyAlignment="1">
      <alignment horizontal="right" vertical="center"/>
    </xf>
    <xf numFmtId="0" fontId="48" fillId="0" borderId="12" xfId="0" applyFont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48" fillId="0" borderId="2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top"/>
    </xf>
    <xf numFmtId="0" fontId="47" fillId="0" borderId="12" xfId="0" applyFont="1" applyFill="1" applyBorder="1" applyAlignment="1">
      <alignment horizontal="left" vertical="top"/>
    </xf>
    <xf numFmtId="0" fontId="47" fillId="0" borderId="16" xfId="0" applyFont="1" applyFill="1" applyBorder="1" applyAlignment="1">
      <alignment horizontal="left" vertical="top"/>
    </xf>
    <xf numFmtId="0" fontId="47" fillId="0" borderId="22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left" vertical="top" wrapText="1"/>
    </xf>
    <xf numFmtId="0" fontId="48" fillId="0" borderId="20" xfId="0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47" fillId="0" borderId="45" xfId="0" applyFont="1" applyBorder="1" applyAlignment="1">
      <alignment horizontal="right" vertical="top"/>
    </xf>
    <xf numFmtId="173" fontId="48" fillId="0" borderId="38" xfId="64" applyFont="1" applyBorder="1" applyAlignment="1">
      <alignment horizontal="right" vertical="top"/>
    </xf>
    <xf numFmtId="183" fontId="3" fillId="0" borderId="12" xfId="64" applyNumberFormat="1" applyFont="1" applyFill="1" applyBorder="1" applyAlignment="1">
      <alignment horizontal="right" vertical="top"/>
    </xf>
    <xf numFmtId="187" fontId="47" fillId="0" borderId="12" xfId="0" applyNumberFormat="1" applyFont="1" applyBorder="1" applyAlignment="1">
      <alignment horizontal="right" vertical="top" wrapText="1"/>
    </xf>
    <xf numFmtId="173" fontId="48" fillId="0" borderId="20" xfId="64" applyFont="1" applyBorder="1" applyAlignment="1">
      <alignment horizontal="right" vertical="top"/>
    </xf>
    <xf numFmtId="173" fontId="48" fillId="0" borderId="31" xfId="64" applyFont="1" applyBorder="1" applyAlignment="1">
      <alignment horizontal="right" vertical="top"/>
    </xf>
    <xf numFmtId="4" fontId="47" fillId="0" borderId="10" xfId="64" applyNumberFormat="1" applyFont="1" applyBorder="1" applyAlignment="1">
      <alignment horizontal="right" vertical="top"/>
    </xf>
    <xf numFmtId="4" fontId="47" fillId="0" borderId="27" xfId="0" applyNumberFormat="1" applyFont="1" applyBorder="1" applyAlignment="1">
      <alignment horizontal="right" vertical="top"/>
    </xf>
    <xf numFmtId="4" fontId="47" fillId="0" borderId="11" xfId="64" applyNumberFormat="1" applyFont="1" applyBorder="1" applyAlignment="1">
      <alignment horizontal="right" vertical="top"/>
    </xf>
    <xf numFmtId="4" fontId="47" fillId="0" borderId="12" xfId="64" applyNumberFormat="1" applyFont="1" applyBorder="1" applyAlignment="1">
      <alignment horizontal="right" vertical="top"/>
    </xf>
    <xf numFmtId="4" fontId="47" fillId="0" borderId="29" xfId="0" applyNumberFormat="1" applyFont="1" applyBorder="1" applyAlignment="1">
      <alignment horizontal="right" vertical="top"/>
    </xf>
    <xf numFmtId="4" fontId="47" fillId="0" borderId="10" xfId="0" applyNumberFormat="1" applyFont="1" applyBorder="1" applyAlignment="1">
      <alignment horizontal="right" vertical="top"/>
    </xf>
    <xf numFmtId="4" fontId="47" fillId="0" borderId="16" xfId="64" applyNumberFormat="1" applyFont="1" applyBorder="1" applyAlignment="1">
      <alignment horizontal="right" vertical="top"/>
    </xf>
    <xf numFmtId="4" fontId="47" fillId="0" borderId="46" xfId="0" applyNumberFormat="1" applyFont="1" applyBorder="1" applyAlignment="1">
      <alignment horizontal="right" vertical="top"/>
    </xf>
    <xf numFmtId="0" fontId="49" fillId="0" borderId="47" xfId="0" applyFont="1" applyBorder="1" applyAlignment="1">
      <alignment horizontal="center"/>
    </xf>
    <xf numFmtId="0" fontId="49" fillId="0" borderId="48" xfId="0" applyFont="1" applyBorder="1" applyAlignment="1">
      <alignment horizontal="center"/>
    </xf>
    <xf numFmtId="0" fontId="47" fillId="0" borderId="0" xfId="0" applyNumberFormat="1" applyFont="1" applyAlignment="1">
      <alignment horizontal="center" wrapText="1"/>
    </xf>
    <xf numFmtId="0" fontId="48" fillId="0" borderId="49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83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/>
    </xf>
    <xf numFmtId="0" fontId="50" fillId="0" borderId="48" xfId="0" applyFont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5" xfId="55"/>
    <cellStyle name="Обычный 5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="60" zoomScaleNormal="70" zoomScalePageLayoutView="0" workbookViewId="0" topLeftCell="A1">
      <selection activeCell="D20" sqref="D20"/>
    </sheetView>
  </sheetViews>
  <sheetFormatPr defaultColWidth="9.140625" defaultRowHeight="15"/>
  <cols>
    <col min="1" max="1" width="4.421875" style="1" customWidth="1"/>
    <col min="2" max="2" width="45.140625" style="1" bestFit="1" customWidth="1"/>
    <col min="3" max="3" width="32.00390625" style="1" customWidth="1"/>
    <col min="4" max="4" width="32.7109375" style="1" bestFit="1" customWidth="1"/>
    <col min="5" max="5" width="44.00390625" style="1" customWidth="1"/>
    <col min="6" max="6" width="60.7109375" style="1" customWidth="1"/>
    <col min="7" max="16384" width="9.140625" style="1" customWidth="1"/>
  </cols>
  <sheetData>
    <row r="1" ht="18">
      <c r="F1" s="18" t="s">
        <v>208</v>
      </c>
    </row>
    <row r="2" spans="1:12" ht="47.25" customHeight="1">
      <c r="A2" s="143" t="s">
        <v>202</v>
      </c>
      <c r="B2" s="143"/>
      <c r="C2" s="143"/>
      <c r="D2" s="143"/>
      <c r="E2" s="143"/>
      <c r="F2" s="143"/>
      <c r="G2" s="69"/>
      <c r="H2" s="69"/>
      <c r="I2" s="69"/>
      <c r="J2" s="69"/>
      <c r="K2" s="69"/>
      <c r="L2" s="69"/>
    </row>
    <row r="3" ht="18" thickBot="1"/>
    <row r="4" spans="1:6" ht="52.5" thickBot="1">
      <c r="A4" s="73" t="s">
        <v>0</v>
      </c>
      <c r="B4" s="76" t="s">
        <v>200</v>
      </c>
      <c r="C4" s="88" t="s">
        <v>207</v>
      </c>
      <c r="D4" s="94" t="s">
        <v>197</v>
      </c>
      <c r="E4" s="83" t="s">
        <v>198</v>
      </c>
      <c r="F4" s="71" t="s">
        <v>199</v>
      </c>
    </row>
    <row r="5" spans="1:6" ht="18">
      <c r="A5" s="82">
        <v>1</v>
      </c>
      <c r="B5" s="84" t="s">
        <v>195</v>
      </c>
      <c r="C5" s="89" t="s">
        <v>211</v>
      </c>
      <c r="D5" s="95">
        <v>4865708.870000001</v>
      </c>
      <c r="E5" s="91">
        <v>2755433.2500000005</v>
      </c>
      <c r="F5" s="98">
        <f aca="true" t="shared" si="0" ref="F5:F12">D5-E5</f>
        <v>2110275.6200000006</v>
      </c>
    </row>
    <row r="6" spans="1:6" ht="18">
      <c r="A6" s="81">
        <v>2</v>
      </c>
      <c r="B6" s="85" t="s">
        <v>2</v>
      </c>
      <c r="C6" s="90" t="s">
        <v>215</v>
      </c>
      <c r="D6" s="110">
        <v>0</v>
      </c>
      <c r="E6" s="111">
        <v>0</v>
      </c>
      <c r="F6" s="96">
        <f t="shared" si="0"/>
        <v>0</v>
      </c>
    </row>
    <row r="7" spans="1:6" ht="18">
      <c r="A7" s="80">
        <v>3</v>
      </c>
      <c r="B7" s="85" t="s">
        <v>4</v>
      </c>
      <c r="C7" s="90" t="s">
        <v>213</v>
      </c>
      <c r="D7" s="97">
        <v>36790547.35</v>
      </c>
      <c r="E7" s="93">
        <v>371578.48</v>
      </c>
      <c r="F7" s="96">
        <f t="shared" si="0"/>
        <v>36418968.870000005</v>
      </c>
    </row>
    <row r="8" spans="1:6" ht="18">
      <c r="A8" s="80">
        <v>4</v>
      </c>
      <c r="B8" s="85" t="s">
        <v>5</v>
      </c>
      <c r="C8" s="90" t="s">
        <v>212</v>
      </c>
      <c r="D8" s="97">
        <v>45677277.63</v>
      </c>
      <c r="E8" s="92">
        <v>0</v>
      </c>
      <c r="F8" s="96">
        <f t="shared" si="0"/>
        <v>45677277.63</v>
      </c>
    </row>
    <row r="9" spans="1:6" ht="18">
      <c r="A9" s="80">
        <v>5</v>
      </c>
      <c r="B9" s="86" t="s">
        <v>3</v>
      </c>
      <c r="C9" s="90" t="s">
        <v>204</v>
      </c>
      <c r="D9" s="97">
        <v>118000</v>
      </c>
      <c r="E9" s="93">
        <v>1180000</v>
      </c>
      <c r="F9" s="96">
        <f t="shared" si="0"/>
        <v>-1062000</v>
      </c>
    </row>
    <row r="10" spans="1:6" ht="18">
      <c r="A10" s="80">
        <v>6</v>
      </c>
      <c r="B10" s="87" t="s">
        <v>6</v>
      </c>
      <c r="C10" s="90" t="s">
        <v>205</v>
      </c>
      <c r="D10" s="108">
        <v>25015995.520000003</v>
      </c>
      <c r="E10" s="109">
        <v>25015995.520000003</v>
      </c>
      <c r="F10" s="96">
        <f t="shared" si="0"/>
        <v>0</v>
      </c>
    </row>
    <row r="11" spans="1:6" ht="18" thickBot="1">
      <c r="A11" s="99">
        <v>7</v>
      </c>
      <c r="B11" s="100" t="s">
        <v>1</v>
      </c>
      <c r="C11" s="101" t="s">
        <v>206</v>
      </c>
      <c r="D11" s="112">
        <v>85811407.89</v>
      </c>
      <c r="E11" s="113">
        <v>85811407.89</v>
      </c>
      <c r="F11" s="102">
        <f t="shared" si="0"/>
        <v>0</v>
      </c>
    </row>
    <row r="12" spans="1:6" s="70" customFormat="1" ht="21" thickBot="1">
      <c r="A12" s="141" t="s">
        <v>203</v>
      </c>
      <c r="B12" s="142"/>
      <c r="C12" s="103" t="s">
        <v>214</v>
      </c>
      <c r="D12" s="104">
        <f>SUM(D5:D11)</f>
        <v>198278937.26</v>
      </c>
      <c r="E12" s="105">
        <f>SUM(E5:E11)</f>
        <v>115134415.14</v>
      </c>
      <c r="F12" s="106">
        <f t="shared" si="0"/>
        <v>83144522.11999999</v>
      </c>
    </row>
    <row r="14" spans="1:6" ht="18">
      <c r="A14" s="107"/>
      <c r="B14" s="107"/>
      <c r="C14" s="107"/>
      <c r="D14" s="107"/>
      <c r="E14" s="107"/>
      <c r="F14" s="107"/>
    </row>
  </sheetData>
  <sheetProtection/>
  <mergeCells count="2">
    <mergeCell ref="A12:B12"/>
    <mergeCell ref="A2:F2"/>
  </mergeCells>
  <printOptions/>
  <pageMargins left="0.7" right="0.7" top="0.75" bottom="0.75" header="0.3" footer="0.3"/>
  <pageSetup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4"/>
  <sheetViews>
    <sheetView view="pageBreakPreview" zoomScale="50" zoomScaleNormal="50" zoomScaleSheetLayoutView="50" zoomScalePageLayoutView="0" workbookViewId="0" topLeftCell="A130">
      <selection activeCell="G112" sqref="G112:H112"/>
    </sheetView>
  </sheetViews>
  <sheetFormatPr defaultColWidth="15.8515625" defaultRowHeight="15"/>
  <cols>
    <col min="1" max="1" width="9.28125" style="1" bestFit="1" customWidth="1"/>
    <col min="2" max="2" width="28.140625" style="1" bestFit="1" customWidth="1"/>
    <col min="3" max="3" width="25.00390625" style="116" bestFit="1" customWidth="1"/>
    <col min="4" max="4" width="49.140625" style="1" customWidth="1"/>
    <col min="5" max="5" width="28.28125" style="1" customWidth="1"/>
    <col min="6" max="6" width="12.57421875" style="1" bestFit="1" customWidth="1"/>
    <col min="7" max="7" width="32.7109375" style="61" bestFit="1" customWidth="1"/>
    <col min="8" max="8" width="29.140625" style="18" customWidth="1"/>
    <col min="9" max="9" width="42.00390625" style="1" customWidth="1"/>
    <col min="10" max="132" width="8.8515625" style="1" customWidth="1"/>
    <col min="133" max="133" width="14.00390625" style="1" customWidth="1"/>
    <col min="134" max="251" width="8.8515625" style="1" customWidth="1"/>
    <col min="252" max="252" width="3.57421875" style="1" bestFit="1" customWidth="1"/>
    <col min="253" max="16384" width="15.8515625" style="1" customWidth="1"/>
  </cols>
  <sheetData>
    <row r="1" ht="30.75" customHeight="1">
      <c r="I1" s="114" t="s">
        <v>209</v>
      </c>
    </row>
    <row r="2" spans="1:9" ht="54" customHeight="1">
      <c r="A2" s="149" t="s">
        <v>210</v>
      </c>
      <c r="B2" s="149"/>
      <c r="C2" s="149"/>
      <c r="D2" s="149"/>
      <c r="E2" s="149"/>
      <c r="F2" s="149"/>
      <c r="G2" s="150"/>
      <c r="H2" s="151"/>
      <c r="I2" s="149"/>
    </row>
    <row r="3" ht="18" thickBot="1">
      <c r="H3" s="19"/>
    </row>
    <row r="4" spans="1:9" s="2" customFormat="1" ht="93" customHeight="1" thickBot="1">
      <c r="A4" s="73" t="s">
        <v>0</v>
      </c>
      <c r="B4" s="38" t="s">
        <v>200</v>
      </c>
      <c r="C4" s="117" t="s">
        <v>7</v>
      </c>
      <c r="D4" s="38" t="s">
        <v>8</v>
      </c>
      <c r="E4" s="38" t="s">
        <v>196</v>
      </c>
      <c r="F4" s="38" t="s">
        <v>9</v>
      </c>
      <c r="G4" s="74" t="s">
        <v>197</v>
      </c>
      <c r="H4" s="75" t="s">
        <v>198</v>
      </c>
      <c r="I4" s="76" t="s">
        <v>199</v>
      </c>
    </row>
    <row r="5" spans="1:9" s="3" customFormat="1" ht="17.25">
      <c r="A5" s="72">
        <v>1</v>
      </c>
      <c r="B5" s="115">
        <v>2</v>
      </c>
      <c r="C5" s="118">
        <v>3</v>
      </c>
      <c r="D5" s="115">
        <v>4</v>
      </c>
      <c r="E5" s="115">
        <v>5</v>
      </c>
      <c r="F5" s="115">
        <v>6</v>
      </c>
      <c r="G5" s="115">
        <v>7</v>
      </c>
      <c r="H5" s="115">
        <v>8</v>
      </c>
      <c r="I5" s="115">
        <v>9</v>
      </c>
    </row>
    <row r="6" spans="1:9" ht="16.5" customHeight="1">
      <c r="A6" s="26">
        <v>1</v>
      </c>
      <c r="B6" s="152" t="s">
        <v>195</v>
      </c>
      <c r="C6" s="16" t="s">
        <v>10</v>
      </c>
      <c r="D6" s="5" t="s">
        <v>11</v>
      </c>
      <c r="E6" s="6">
        <v>43753</v>
      </c>
      <c r="F6" s="7">
        <v>869</v>
      </c>
      <c r="G6" s="133">
        <v>148728.45</v>
      </c>
      <c r="H6" s="134">
        <v>38752</v>
      </c>
      <c r="I6" s="27">
        <f aca="true" t="shared" si="0" ref="I6:I28">G6-H6</f>
        <v>109976.45000000001</v>
      </c>
    </row>
    <row r="7" spans="1:9" ht="18">
      <c r="A7" s="26">
        <v>2</v>
      </c>
      <c r="B7" s="145"/>
      <c r="C7" s="16" t="s">
        <v>12</v>
      </c>
      <c r="D7" s="5" t="s">
        <v>13</v>
      </c>
      <c r="E7" s="6">
        <v>43741</v>
      </c>
      <c r="F7" s="7">
        <v>522</v>
      </c>
      <c r="G7" s="133">
        <v>89339.76</v>
      </c>
      <c r="H7" s="134">
        <v>38752</v>
      </c>
      <c r="I7" s="27">
        <f t="shared" si="0"/>
        <v>50587.759999999995</v>
      </c>
    </row>
    <row r="8" spans="1:9" ht="18">
      <c r="A8" s="26">
        <v>3</v>
      </c>
      <c r="B8" s="145"/>
      <c r="C8" s="16" t="s">
        <v>14</v>
      </c>
      <c r="D8" s="5" t="s">
        <v>13</v>
      </c>
      <c r="E8" s="6">
        <v>43741</v>
      </c>
      <c r="F8" s="7">
        <v>482</v>
      </c>
      <c r="G8" s="133">
        <v>82493.8</v>
      </c>
      <c r="H8" s="134">
        <v>13007.89</v>
      </c>
      <c r="I8" s="27">
        <f t="shared" si="0"/>
        <v>69485.91</v>
      </c>
    </row>
    <row r="9" spans="1:9" ht="18">
      <c r="A9" s="26">
        <v>4</v>
      </c>
      <c r="B9" s="145"/>
      <c r="C9" s="16" t="s">
        <v>15</v>
      </c>
      <c r="D9" s="5" t="s">
        <v>13</v>
      </c>
      <c r="E9" s="6">
        <v>43740</v>
      </c>
      <c r="F9" s="7">
        <v>464</v>
      </c>
      <c r="G9" s="133">
        <v>79413.12</v>
      </c>
      <c r="H9" s="134">
        <v>84205.29</v>
      </c>
      <c r="I9" s="27">
        <f t="shared" si="0"/>
        <v>-4792.169999999998</v>
      </c>
    </row>
    <row r="10" spans="1:9" ht="18">
      <c r="A10" s="26">
        <v>5</v>
      </c>
      <c r="B10" s="145"/>
      <c r="C10" s="16" t="s">
        <v>16</v>
      </c>
      <c r="D10" s="5" t="s">
        <v>13</v>
      </c>
      <c r="E10" s="6">
        <v>43741</v>
      </c>
      <c r="F10" s="7">
        <v>485</v>
      </c>
      <c r="G10" s="133">
        <v>83007.25</v>
      </c>
      <c r="H10" s="134">
        <v>58767.39</v>
      </c>
      <c r="I10" s="27">
        <f t="shared" si="0"/>
        <v>24239.86</v>
      </c>
    </row>
    <row r="11" spans="1:9" ht="18">
      <c r="A11" s="26">
        <v>6</v>
      </c>
      <c r="B11" s="145"/>
      <c r="C11" s="16" t="s">
        <v>17</v>
      </c>
      <c r="D11" s="5" t="s">
        <v>13</v>
      </c>
      <c r="E11" s="6">
        <v>43741</v>
      </c>
      <c r="F11" s="7">
        <v>459</v>
      </c>
      <c r="G11" s="133">
        <v>78557.38</v>
      </c>
      <c r="H11" s="134">
        <v>53311.23</v>
      </c>
      <c r="I11" s="27">
        <f t="shared" si="0"/>
        <v>25246.15</v>
      </c>
    </row>
    <row r="12" spans="1:9" ht="18">
      <c r="A12" s="26">
        <v>7</v>
      </c>
      <c r="B12" s="145"/>
      <c r="C12" s="16" t="s">
        <v>18</v>
      </c>
      <c r="D12" s="5" t="s">
        <v>13</v>
      </c>
      <c r="E12" s="6">
        <v>43741</v>
      </c>
      <c r="F12" s="7">
        <v>516</v>
      </c>
      <c r="G12" s="133">
        <v>88312.87</v>
      </c>
      <c r="H12" s="134">
        <v>54447.93</v>
      </c>
      <c r="I12" s="27">
        <f t="shared" si="0"/>
        <v>33864.939999999995</v>
      </c>
    </row>
    <row r="13" spans="1:9" ht="18">
      <c r="A13" s="26">
        <v>8</v>
      </c>
      <c r="B13" s="145"/>
      <c r="C13" s="16" t="s">
        <v>19</v>
      </c>
      <c r="D13" s="5" t="s">
        <v>13</v>
      </c>
      <c r="E13" s="6">
        <v>43741</v>
      </c>
      <c r="F13" s="7">
        <v>516</v>
      </c>
      <c r="G13" s="133">
        <v>88312.87</v>
      </c>
      <c r="H13" s="134">
        <v>148728.45</v>
      </c>
      <c r="I13" s="27">
        <f t="shared" si="0"/>
        <v>-60415.580000000016</v>
      </c>
    </row>
    <row r="14" spans="1:9" ht="18">
      <c r="A14" s="26">
        <v>9</v>
      </c>
      <c r="B14" s="145"/>
      <c r="C14" s="16" t="s">
        <v>20</v>
      </c>
      <c r="D14" s="5" t="s">
        <v>13</v>
      </c>
      <c r="E14" s="6">
        <v>43741</v>
      </c>
      <c r="F14" s="7">
        <v>467</v>
      </c>
      <c r="G14" s="133">
        <v>79926.57</v>
      </c>
      <c r="H14" s="134">
        <v>81295.76</v>
      </c>
      <c r="I14" s="27">
        <f t="shared" si="0"/>
        <v>-1369.1899999999878</v>
      </c>
    </row>
    <row r="15" spans="1:9" ht="18">
      <c r="A15" s="26">
        <v>10</v>
      </c>
      <c r="B15" s="145"/>
      <c r="C15" s="16" t="s">
        <v>21</v>
      </c>
      <c r="D15" s="5" t="s">
        <v>13</v>
      </c>
      <c r="E15" s="6">
        <v>43741</v>
      </c>
      <c r="F15" s="7">
        <v>630</v>
      </c>
      <c r="G15" s="133">
        <v>107823.85</v>
      </c>
      <c r="H15" s="134">
        <v>9831.78</v>
      </c>
      <c r="I15" s="27">
        <f t="shared" si="0"/>
        <v>97992.07</v>
      </c>
    </row>
    <row r="16" spans="1:9" ht="18">
      <c r="A16" s="26">
        <v>11</v>
      </c>
      <c r="B16" s="145"/>
      <c r="C16" s="16" t="s">
        <v>22</v>
      </c>
      <c r="D16" s="5" t="s">
        <v>13</v>
      </c>
      <c r="E16" s="6">
        <v>43741</v>
      </c>
      <c r="F16" s="7">
        <v>595</v>
      </c>
      <c r="G16" s="133">
        <v>101833.64</v>
      </c>
      <c r="H16" s="134">
        <v>10317.3</v>
      </c>
      <c r="I16" s="27">
        <f t="shared" si="0"/>
        <v>91516.34</v>
      </c>
    </row>
    <row r="17" spans="1:9" ht="18">
      <c r="A17" s="26">
        <v>12</v>
      </c>
      <c r="B17" s="145"/>
      <c r="C17" s="119" t="s">
        <v>23</v>
      </c>
      <c r="D17" s="20" t="s">
        <v>13</v>
      </c>
      <c r="E17" s="21">
        <v>43741</v>
      </c>
      <c r="F17" s="22">
        <v>530</v>
      </c>
      <c r="G17" s="135">
        <v>90708.95</v>
      </c>
      <c r="H17" s="134">
        <v>10721.9</v>
      </c>
      <c r="I17" s="42">
        <f t="shared" si="0"/>
        <v>79987.05</v>
      </c>
    </row>
    <row r="18" spans="1:9" ht="18" thickBot="1">
      <c r="A18" s="60">
        <v>13</v>
      </c>
      <c r="B18" s="146"/>
      <c r="C18" s="16" t="s">
        <v>24</v>
      </c>
      <c r="D18" s="5" t="s">
        <v>13</v>
      </c>
      <c r="E18" s="6">
        <v>43741</v>
      </c>
      <c r="F18" s="7">
        <v>502</v>
      </c>
      <c r="G18" s="133">
        <v>85916.78</v>
      </c>
      <c r="H18" s="134">
        <v>134351.94</v>
      </c>
      <c r="I18" s="27">
        <f t="shared" si="0"/>
        <v>-48435.16</v>
      </c>
    </row>
    <row r="19" spans="1:9" ht="18">
      <c r="A19" s="60">
        <v>14</v>
      </c>
      <c r="B19" s="144"/>
      <c r="C19" s="16" t="s">
        <v>25</v>
      </c>
      <c r="D19" s="5" t="s">
        <v>13</v>
      </c>
      <c r="E19" s="6">
        <v>43740</v>
      </c>
      <c r="F19" s="7">
        <v>510</v>
      </c>
      <c r="G19" s="133">
        <v>10317.3</v>
      </c>
      <c r="H19" s="134">
        <v>11692.94</v>
      </c>
      <c r="I19" s="27">
        <f t="shared" si="0"/>
        <v>-1375.6400000000012</v>
      </c>
    </row>
    <row r="20" spans="1:9" ht="18">
      <c r="A20" s="26">
        <v>15</v>
      </c>
      <c r="B20" s="145"/>
      <c r="C20" s="16" t="s">
        <v>26</v>
      </c>
      <c r="D20" s="5" t="s">
        <v>13</v>
      </c>
      <c r="E20" s="6">
        <v>43740</v>
      </c>
      <c r="F20" s="7">
        <v>497</v>
      </c>
      <c r="G20" s="133">
        <v>0</v>
      </c>
      <c r="H20" s="134">
        <v>91393.55</v>
      </c>
      <c r="I20" s="43">
        <f t="shared" si="0"/>
        <v>-91393.55</v>
      </c>
    </row>
    <row r="21" spans="1:9" ht="18">
      <c r="A21" s="26">
        <v>16</v>
      </c>
      <c r="B21" s="145"/>
      <c r="C21" s="16" t="s">
        <v>27</v>
      </c>
      <c r="D21" s="5" t="s">
        <v>13</v>
      </c>
      <c r="E21" s="6">
        <v>43740</v>
      </c>
      <c r="F21" s="7">
        <v>785</v>
      </c>
      <c r="G21" s="133">
        <v>134351.94</v>
      </c>
      <c r="H21" s="134">
        <v>73936.35</v>
      </c>
      <c r="I21" s="27">
        <f t="shared" si="0"/>
        <v>60415.59</v>
      </c>
    </row>
    <row r="22" spans="1:9" ht="18">
      <c r="A22" s="26">
        <v>17</v>
      </c>
      <c r="B22" s="145"/>
      <c r="C22" s="120" t="s">
        <v>28</v>
      </c>
      <c r="D22" s="23" t="s">
        <v>13</v>
      </c>
      <c r="E22" s="24">
        <v>43740</v>
      </c>
      <c r="F22" s="25">
        <v>492</v>
      </c>
      <c r="G22" s="136">
        <v>84205.29</v>
      </c>
      <c r="H22" s="134">
        <v>10357.76</v>
      </c>
      <c r="I22" s="27">
        <f t="shared" si="0"/>
        <v>73847.53</v>
      </c>
    </row>
    <row r="23" spans="1:9" ht="18">
      <c r="A23" s="26">
        <v>18</v>
      </c>
      <c r="B23" s="145"/>
      <c r="C23" s="16" t="s">
        <v>29</v>
      </c>
      <c r="D23" s="5" t="s">
        <v>13</v>
      </c>
      <c r="E23" s="6">
        <v>43740</v>
      </c>
      <c r="F23" s="7">
        <v>471</v>
      </c>
      <c r="G23" s="133">
        <v>80611.16</v>
      </c>
      <c r="H23" s="134">
        <v>81638.06</v>
      </c>
      <c r="I23" s="27">
        <f t="shared" si="0"/>
        <v>-1026.8999999999942</v>
      </c>
    </row>
    <row r="24" spans="1:9" ht="18">
      <c r="A24" s="26">
        <v>19</v>
      </c>
      <c r="B24" s="145"/>
      <c r="C24" s="16" t="s">
        <v>30</v>
      </c>
      <c r="D24" s="5" t="s">
        <v>13</v>
      </c>
      <c r="E24" s="6">
        <v>43740</v>
      </c>
      <c r="F24" s="7">
        <v>482</v>
      </c>
      <c r="G24" s="133">
        <v>82493.8</v>
      </c>
      <c r="H24" s="134">
        <v>9123.73</v>
      </c>
      <c r="I24" s="27">
        <f t="shared" si="0"/>
        <v>73370.07</v>
      </c>
    </row>
    <row r="25" spans="1:9" ht="18">
      <c r="A25" s="26">
        <v>20</v>
      </c>
      <c r="B25" s="145"/>
      <c r="C25" s="16" t="s">
        <v>31</v>
      </c>
      <c r="D25" s="5" t="s">
        <v>13</v>
      </c>
      <c r="E25" s="6">
        <v>43740</v>
      </c>
      <c r="F25" s="7">
        <v>508</v>
      </c>
      <c r="G25" s="133">
        <v>86943.68</v>
      </c>
      <c r="H25" s="133">
        <v>0</v>
      </c>
      <c r="I25" s="27">
        <f t="shared" si="0"/>
        <v>86943.68</v>
      </c>
    </row>
    <row r="26" spans="1:9" ht="18">
      <c r="A26" s="26">
        <v>21</v>
      </c>
      <c r="B26" s="145"/>
      <c r="C26" s="16" t="s">
        <v>32</v>
      </c>
      <c r="D26" s="5" t="s">
        <v>13</v>
      </c>
      <c r="E26" s="6">
        <v>43740</v>
      </c>
      <c r="F26" s="7">
        <v>468</v>
      </c>
      <c r="G26" s="133">
        <v>0</v>
      </c>
      <c r="H26" s="134">
        <v>9164.19</v>
      </c>
      <c r="I26" s="27">
        <f t="shared" si="0"/>
        <v>-9164.19</v>
      </c>
    </row>
    <row r="27" spans="1:9" ht="18">
      <c r="A27" s="26">
        <v>22</v>
      </c>
      <c r="B27" s="145"/>
      <c r="C27" s="16" t="s">
        <v>33</v>
      </c>
      <c r="D27" s="5" t="s">
        <v>13</v>
      </c>
      <c r="E27" s="6">
        <v>43740</v>
      </c>
      <c r="F27" s="7">
        <v>578</v>
      </c>
      <c r="G27" s="133">
        <v>11692.94</v>
      </c>
      <c r="H27" s="133">
        <v>0</v>
      </c>
      <c r="I27" s="27">
        <f t="shared" si="0"/>
        <v>11692.94</v>
      </c>
    </row>
    <row r="28" spans="1:9" ht="18">
      <c r="A28" s="26">
        <v>23</v>
      </c>
      <c r="B28" s="145"/>
      <c r="C28" s="16" t="s">
        <v>34</v>
      </c>
      <c r="D28" s="5" t="s">
        <v>13</v>
      </c>
      <c r="E28" s="6">
        <v>43740</v>
      </c>
      <c r="F28" s="7">
        <v>534</v>
      </c>
      <c r="G28" s="133">
        <v>91393.55</v>
      </c>
      <c r="H28" s="134">
        <v>89339.76</v>
      </c>
      <c r="I28" s="27">
        <f t="shared" si="0"/>
        <v>2053.790000000008</v>
      </c>
    </row>
    <row r="29" spans="1:9" ht="18">
      <c r="A29" s="26">
        <v>24</v>
      </c>
      <c r="B29" s="145"/>
      <c r="C29" s="16" t="s">
        <v>35</v>
      </c>
      <c r="D29" s="5" t="s">
        <v>13</v>
      </c>
      <c r="E29" s="6">
        <v>43740</v>
      </c>
      <c r="F29" s="7">
        <v>432</v>
      </c>
      <c r="G29" s="133">
        <v>73936.35</v>
      </c>
      <c r="H29" s="134">
        <v>11045.58</v>
      </c>
      <c r="I29" s="27">
        <f aca="true" t="shared" si="1" ref="I29:I57">G29-H29</f>
        <v>62890.770000000004</v>
      </c>
    </row>
    <row r="30" spans="1:9" ht="18">
      <c r="A30" s="26">
        <v>25</v>
      </c>
      <c r="B30" s="145"/>
      <c r="C30" s="16" t="s">
        <v>36</v>
      </c>
      <c r="D30" s="5" t="s">
        <v>13</v>
      </c>
      <c r="E30" s="6">
        <v>43740</v>
      </c>
      <c r="F30" s="7">
        <v>512</v>
      </c>
      <c r="G30" s="133">
        <v>87628.27</v>
      </c>
      <c r="H30" s="134">
        <v>83349.55</v>
      </c>
      <c r="I30" s="27">
        <f t="shared" si="1"/>
        <v>4278.720000000001</v>
      </c>
    </row>
    <row r="31" spans="1:9" ht="18">
      <c r="A31" s="26">
        <v>26</v>
      </c>
      <c r="B31" s="145"/>
      <c r="C31" s="16" t="s">
        <v>37</v>
      </c>
      <c r="D31" s="5" t="s">
        <v>13</v>
      </c>
      <c r="E31" s="6">
        <v>43740</v>
      </c>
      <c r="F31" s="7">
        <v>477</v>
      </c>
      <c r="G31" s="133">
        <v>81638.06</v>
      </c>
      <c r="H31" s="134">
        <v>9912.7</v>
      </c>
      <c r="I31" s="27">
        <f t="shared" si="1"/>
        <v>71725.36</v>
      </c>
    </row>
    <row r="32" spans="1:9" ht="18" thickBot="1">
      <c r="A32" s="26">
        <v>27</v>
      </c>
      <c r="B32" s="145"/>
      <c r="C32" s="119" t="s">
        <v>38</v>
      </c>
      <c r="D32" s="20" t="s">
        <v>13</v>
      </c>
      <c r="E32" s="21">
        <v>43740</v>
      </c>
      <c r="F32" s="22">
        <v>451</v>
      </c>
      <c r="G32" s="135">
        <v>77188.18</v>
      </c>
      <c r="H32" s="137">
        <v>9123.73</v>
      </c>
      <c r="I32" s="42">
        <f t="shared" si="1"/>
        <v>68064.45</v>
      </c>
    </row>
    <row r="33" spans="1:9" ht="18">
      <c r="A33" s="33">
        <v>28</v>
      </c>
      <c r="B33" s="144"/>
      <c r="C33" s="16" t="s">
        <v>39</v>
      </c>
      <c r="D33" s="5" t="s">
        <v>13</v>
      </c>
      <c r="E33" s="6">
        <v>43740</v>
      </c>
      <c r="F33" s="7">
        <v>660</v>
      </c>
      <c r="G33" s="133">
        <v>0</v>
      </c>
      <c r="H33" s="138">
        <v>10580.29</v>
      </c>
      <c r="I33" s="27">
        <f t="shared" si="1"/>
        <v>-10580.29</v>
      </c>
    </row>
    <row r="34" spans="1:9" ht="18">
      <c r="A34" s="26">
        <v>29</v>
      </c>
      <c r="B34" s="145"/>
      <c r="C34" s="16" t="s">
        <v>40</v>
      </c>
      <c r="D34" s="5" t="s">
        <v>13</v>
      </c>
      <c r="E34" s="6">
        <v>43740</v>
      </c>
      <c r="F34" s="7">
        <v>489</v>
      </c>
      <c r="G34" s="133">
        <v>83691.84</v>
      </c>
      <c r="H34" s="138">
        <v>10519.6</v>
      </c>
      <c r="I34" s="27">
        <f t="shared" si="1"/>
        <v>73172.23999999999</v>
      </c>
    </row>
    <row r="35" spans="1:9" ht="18">
      <c r="A35" s="26">
        <v>30</v>
      </c>
      <c r="B35" s="145"/>
      <c r="C35" s="16" t="s">
        <v>41</v>
      </c>
      <c r="D35" s="5" t="s">
        <v>13</v>
      </c>
      <c r="E35" s="6">
        <v>43740</v>
      </c>
      <c r="F35" s="7">
        <v>522</v>
      </c>
      <c r="G35" s="133">
        <v>89339.76</v>
      </c>
      <c r="H35" s="134">
        <v>10013.85</v>
      </c>
      <c r="I35" s="27">
        <f t="shared" si="1"/>
        <v>79325.90999999999</v>
      </c>
    </row>
    <row r="36" spans="1:9" ht="18">
      <c r="A36" s="26">
        <v>31</v>
      </c>
      <c r="B36" s="145"/>
      <c r="C36" s="16" t="s">
        <v>42</v>
      </c>
      <c r="D36" s="5" t="s">
        <v>13</v>
      </c>
      <c r="E36" s="6">
        <v>43740</v>
      </c>
      <c r="F36" s="7">
        <v>546</v>
      </c>
      <c r="G36" s="133">
        <v>93447.34</v>
      </c>
      <c r="H36" s="134">
        <v>11045.58</v>
      </c>
      <c r="I36" s="27">
        <f t="shared" si="1"/>
        <v>82401.76</v>
      </c>
    </row>
    <row r="37" spans="1:9" ht="18">
      <c r="A37" s="26">
        <v>32</v>
      </c>
      <c r="B37" s="145"/>
      <c r="C37" s="16" t="s">
        <v>43</v>
      </c>
      <c r="D37" s="5" t="s">
        <v>13</v>
      </c>
      <c r="E37" s="6">
        <v>43740</v>
      </c>
      <c r="F37" s="7">
        <v>487</v>
      </c>
      <c r="G37" s="133">
        <v>83349.55</v>
      </c>
      <c r="H37" s="134">
        <v>11672.71</v>
      </c>
      <c r="I37" s="27">
        <f t="shared" si="1"/>
        <v>71676.84</v>
      </c>
    </row>
    <row r="38" spans="1:9" ht="18">
      <c r="A38" s="26">
        <v>33</v>
      </c>
      <c r="B38" s="145"/>
      <c r="C38" s="16" t="s">
        <v>44</v>
      </c>
      <c r="D38" s="5" t="s">
        <v>13</v>
      </c>
      <c r="E38" s="6">
        <v>43740</v>
      </c>
      <c r="F38" s="7">
        <v>490</v>
      </c>
      <c r="G38" s="133">
        <v>83862.99</v>
      </c>
      <c r="H38" s="134">
        <v>9568.79</v>
      </c>
      <c r="I38" s="27">
        <f t="shared" si="1"/>
        <v>74294.20000000001</v>
      </c>
    </row>
    <row r="39" spans="1:9" ht="18">
      <c r="A39" s="26">
        <v>34</v>
      </c>
      <c r="B39" s="145"/>
      <c r="C39" s="16" t="s">
        <v>45</v>
      </c>
      <c r="D39" s="5" t="s">
        <v>13</v>
      </c>
      <c r="E39" s="6">
        <v>43740</v>
      </c>
      <c r="F39" s="7">
        <v>485</v>
      </c>
      <c r="G39" s="133">
        <v>0</v>
      </c>
      <c r="H39" s="134">
        <v>11409.72</v>
      </c>
      <c r="I39" s="27">
        <f t="shared" si="1"/>
        <v>-11409.72</v>
      </c>
    </row>
    <row r="40" spans="1:9" ht="18">
      <c r="A40" s="26">
        <v>35</v>
      </c>
      <c r="B40" s="145"/>
      <c r="C40" s="16" t="s">
        <v>46</v>
      </c>
      <c r="D40" s="5" t="s">
        <v>13</v>
      </c>
      <c r="E40" s="6">
        <v>43740</v>
      </c>
      <c r="F40" s="7">
        <v>531</v>
      </c>
      <c r="G40" s="133">
        <v>0</v>
      </c>
      <c r="H40" s="134">
        <v>10782.59</v>
      </c>
      <c r="I40" s="27">
        <f t="shared" si="1"/>
        <v>-10782.59</v>
      </c>
    </row>
    <row r="41" spans="1:9" ht="18">
      <c r="A41" s="26">
        <v>36</v>
      </c>
      <c r="B41" s="145"/>
      <c r="C41" s="16" t="s">
        <v>47</v>
      </c>
      <c r="D41" s="5" t="s">
        <v>13</v>
      </c>
      <c r="E41" s="6">
        <v>43741</v>
      </c>
      <c r="F41" s="7">
        <v>477</v>
      </c>
      <c r="G41" s="133">
        <v>0</v>
      </c>
      <c r="H41" s="134">
        <v>10135.23</v>
      </c>
      <c r="I41" s="27">
        <f t="shared" si="1"/>
        <v>-10135.23</v>
      </c>
    </row>
    <row r="42" spans="1:9" ht="18">
      <c r="A42" s="26">
        <v>37</v>
      </c>
      <c r="B42" s="145"/>
      <c r="C42" s="16" t="s">
        <v>48</v>
      </c>
      <c r="D42" s="5" t="s">
        <v>13</v>
      </c>
      <c r="E42" s="6">
        <v>43741</v>
      </c>
      <c r="F42" s="7">
        <v>485</v>
      </c>
      <c r="G42" s="133">
        <v>0</v>
      </c>
      <c r="H42" s="134">
        <v>10600.52</v>
      </c>
      <c r="I42" s="27">
        <f t="shared" si="1"/>
        <v>-10600.52</v>
      </c>
    </row>
    <row r="43" spans="1:9" ht="18">
      <c r="A43" s="26">
        <v>38</v>
      </c>
      <c r="B43" s="145"/>
      <c r="C43" s="16" t="s">
        <v>49</v>
      </c>
      <c r="D43" s="5" t="s">
        <v>13</v>
      </c>
      <c r="E43" s="6">
        <v>43741</v>
      </c>
      <c r="F43" s="7">
        <v>523</v>
      </c>
      <c r="G43" s="133">
        <v>89510.91</v>
      </c>
      <c r="H43" s="134">
        <v>9224.88</v>
      </c>
      <c r="I43" s="27">
        <f t="shared" si="1"/>
        <v>80286.03</v>
      </c>
    </row>
    <row r="44" spans="1:9" ht="18">
      <c r="A44" s="26">
        <v>39</v>
      </c>
      <c r="B44" s="145"/>
      <c r="C44" s="16" t="s">
        <v>50</v>
      </c>
      <c r="D44" s="5" t="s">
        <v>13</v>
      </c>
      <c r="E44" s="6">
        <v>43741</v>
      </c>
      <c r="F44" s="7">
        <v>520</v>
      </c>
      <c r="G44" s="133">
        <v>88997.46</v>
      </c>
      <c r="H44" s="134">
        <v>10620.75</v>
      </c>
      <c r="I44" s="27">
        <f t="shared" si="1"/>
        <v>78376.71</v>
      </c>
    </row>
    <row r="45" spans="1:9" ht="18">
      <c r="A45" s="26">
        <v>40</v>
      </c>
      <c r="B45" s="145"/>
      <c r="C45" s="16" t="s">
        <v>51</v>
      </c>
      <c r="D45" s="5" t="s">
        <v>13</v>
      </c>
      <c r="E45" s="6">
        <v>43741</v>
      </c>
      <c r="F45" s="7">
        <v>495</v>
      </c>
      <c r="G45" s="133">
        <v>84718.74</v>
      </c>
      <c r="H45" s="134">
        <v>9771.09</v>
      </c>
      <c r="I45" s="27">
        <f t="shared" si="1"/>
        <v>74947.65000000001</v>
      </c>
    </row>
    <row r="46" spans="1:9" ht="18">
      <c r="A46" s="26">
        <v>41</v>
      </c>
      <c r="B46" s="145"/>
      <c r="C46" s="16" t="s">
        <v>52</v>
      </c>
      <c r="D46" s="5" t="s">
        <v>13</v>
      </c>
      <c r="E46" s="6">
        <v>43741</v>
      </c>
      <c r="F46" s="7">
        <v>546</v>
      </c>
      <c r="G46" s="133">
        <v>93447.34</v>
      </c>
      <c r="H46" s="134">
        <v>113300.62</v>
      </c>
      <c r="I46" s="27">
        <f t="shared" si="1"/>
        <v>-19853.28</v>
      </c>
    </row>
    <row r="47" spans="1:9" ht="18">
      <c r="A47" s="26">
        <v>42</v>
      </c>
      <c r="B47" s="145"/>
      <c r="C47" s="16" t="s">
        <v>53</v>
      </c>
      <c r="D47" s="5" t="s">
        <v>13</v>
      </c>
      <c r="E47" s="6">
        <v>43741</v>
      </c>
      <c r="F47" s="7">
        <v>577</v>
      </c>
      <c r="G47" s="133">
        <v>98752.95</v>
      </c>
      <c r="H47" s="134">
        <v>9669.94</v>
      </c>
      <c r="I47" s="27">
        <f t="shared" si="1"/>
        <v>89083.01</v>
      </c>
    </row>
    <row r="48" spans="1:9" ht="18">
      <c r="A48" s="26">
        <v>43</v>
      </c>
      <c r="B48" s="145"/>
      <c r="C48" s="16" t="s">
        <v>54</v>
      </c>
      <c r="D48" s="5" t="s">
        <v>13</v>
      </c>
      <c r="E48" s="6">
        <v>43741</v>
      </c>
      <c r="F48" s="7">
        <v>473</v>
      </c>
      <c r="G48" s="133">
        <v>9568.79</v>
      </c>
      <c r="H48" s="134">
        <v>9872.24</v>
      </c>
      <c r="I48" s="27">
        <f t="shared" si="1"/>
        <v>-303.4499999999989</v>
      </c>
    </row>
    <row r="49" spans="1:9" ht="18">
      <c r="A49" s="26">
        <v>44</v>
      </c>
      <c r="B49" s="145"/>
      <c r="C49" s="16" t="s">
        <v>55</v>
      </c>
      <c r="D49" s="5" t="s">
        <v>13</v>
      </c>
      <c r="E49" s="6">
        <v>43741</v>
      </c>
      <c r="F49" s="7">
        <v>564</v>
      </c>
      <c r="G49" s="133">
        <v>11409.72</v>
      </c>
      <c r="H49" s="134">
        <v>9669.94</v>
      </c>
      <c r="I49" s="27">
        <f t="shared" si="1"/>
        <v>1739.7799999999988</v>
      </c>
    </row>
    <row r="50" spans="1:9" ht="18">
      <c r="A50" s="26">
        <v>45</v>
      </c>
      <c r="B50" s="145"/>
      <c r="C50" s="16" t="s">
        <v>56</v>
      </c>
      <c r="D50" s="5" t="s">
        <v>13</v>
      </c>
      <c r="E50" s="6">
        <v>43741</v>
      </c>
      <c r="F50" s="7">
        <v>533</v>
      </c>
      <c r="G50" s="133">
        <v>10782.59</v>
      </c>
      <c r="H50" s="134">
        <v>9164.19</v>
      </c>
      <c r="I50" s="27">
        <f t="shared" si="1"/>
        <v>1618.3999999999996</v>
      </c>
    </row>
    <row r="51" spans="1:9" ht="18">
      <c r="A51" s="26">
        <v>46</v>
      </c>
      <c r="B51" s="145"/>
      <c r="C51" s="16" t="s">
        <v>57</v>
      </c>
      <c r="D51" s="5" t="s">
        <v>13</v>
      </c>
      <c r="E51" s="6">
        <v>43741</v>
      </c>
      <c r="F51" s="7">
        <v>501</v>
      </c>
      <c r="G51" s="133">
        <v>10135.23</v>
      </c>
      <c r="H51" s="134">
        <v>100464.44</v>
      </c>
      <c r="I51" s="27">
        <f t="shared" si="1"/>
        <v>-90329.21</v>
      </c>
    </row>
    <row r="52" spans="1:9" ht="18">
      <c r="A52" s="26">
        <v>47</v>
      </c>
      <c r="B52" s="145"/>
      <c r="C52" s="16" t="s">
        <v>58</v>
      </c>
      <c r="D52" s="5" t="s">
        <v>13</v>
      </c>
      <c r="E52" s="6">
        <v>43741</v>
      </c>
      <c r="F52" s="7">
        <v>524</v>
      </c>
      <c r="G52" s="133">
        <v>89682.06</v>
      </c>
      <c r="H52" s="134">
        <v>87285.97</v>
      </c>
      <c r="I52" s="27">
        <f t="shared" si="1"/>
        <v>2396.0899999999965</v>
      </c>
    </row>
    <row r="53" spans="1:9" ht="18">
      <c r="A53" s="26">
        <v>48</v>
      </c>
      <c r="B53" s="145"/>
      <c r="C53" s="16" t="s">
        <v>59</v>
      </c>
      <c r="D53" s="5" t="s">
        <v>13</v>
      </c>
      <c r="E53" s="6">
        <v>43741</v>
      </c>
      <c r="F53" s="7">
        <v>456</v>
      </c>
      <c r="G53" s="133">
        <v>78043.93</v>
      </c>
      <c r="H53" s="134">
        <v>10013.85</v>
      </c>
      <c r="I53" s="27">
        <f t="shared" si="1"/>
        <v>68030.07999999999</v>
      </c>
    </row>
    <row r="54" spans="1:9" ht="18">
      <c r="A54" s="26">
        <v>49</v>
      </c>
      <c r="B54" s="145"/>
      <c r="C54" s="16" t="s">
        <v>60</v>
      </c>
      <c r="D54" s="5" t="s">
        <v>13</v>
      </c>
      <c r="E54" s="6">
        <v>43741</v>
      </c>
      <c r="F54" s="7">
        <v>662</v>
      </c>
      <c r="G54" s="133">
        <v>113300.62</v>
      </c>
      <c r="H54" s="134">
        <v>84889.89</v>
      </c>
      <c r="I54" s="27">
        <f t="shared" si="1"/>
        <v>28410.729999999996</v>
      </c>
    </row>
    <row r="55" spans="1:9" ht="18">
      <c r="A55" s="26">
        <v>50</v>
      </c>
      <c r="B55" s="145"/>
      <c r="C55" s="16" t="s">
        <v>61</v>
      </c>
      <c r="D55" s="5" t="s">
        <v>13</v>
      </c>
      <c r="E55" s="6">
        <v>43741</v>
      </c>
      <c r="F55" s="7">
        <v>478</v>
      </c>
      <c r="G55" s="133">
        <v>9669.94</v>
      </c>
      <c r="H55" s="134">
        <v>85232.19</v>
      </c>
      <c r="I55" s="27">
        <f t="shared" si="1"/>
        <v>-75562.25</v>
      </c>
    </row>
    <row r="56" spans="1:9" ht="18">
      <c r="A56" s="26">
        <v>51</v>
      </c>
      <c r="B56" s="145"/>
      <c r="C56" s="16" t="s">
        <v>62</v>
      </c>
      <c r="D56" s="5" t="s">
        <v>13</v>
      </c>
      <c r="E56" s="6">
        <v>43741</v>
      </c>
      <c r="F56" s="7">
        <v>488</v>
      </c>
      <c r="G56" s="133">
        <v>9872.24</v>
      </c>
      <c r="H56" s="134">
        <v>89510.91</v>
      </c>
      <c r="I56" s="27">
        <f t="shared" si="1"/>
        <v>-79638.67</v>
      </c>
    </row>
    <row r="57" spans="1:9" ht="18">
      <c r="A57" s="26">
        <v>52</v>
      </c>
      <c r="B57" s="145"/>
      <c r="C57" s="16" t="s">
        <v>63</v>
      </c>
      <c r="D57" s="5" t="s">
        <v>13</v>
      </c>
      <c r="E57" s="6">
        <v>43741</v>
      </c>
      <c r="F57" s="7">
        <v>478</v>
      </c>
      <c r="G57" s="133">
        <v>9669.94</v>
      </c>
      <c r="H57" s="134">
        <v>95501.12</v>
      </c>
      <c r="I57" s="27">
        <f t="shared" si="1"/>
        <v>-85831.18</v>
      </c>
    </row>
    <row r="58" spans="1:9" ht="18">
      <c r="A58" s="26">
        <v>53</v>
      </c>
      <c r="B58" s="145"/>
      <c r="C58" s="16" t="s">
        <v>64</v>
      </c>
      <c r="D58" s="5" t="s">
        <v>13</v>
      </c>
      <c r="E58" s="6">
        <v>43741</v>
      </c>
      <c r="F58" s="7">
        <v>453</v>
      </c>
      <c r="G58" s="133">
        <v>77530.48</v>
      </c>
      <c r="H58" s="134">
        <v>98924.1</v>
      </c>
      <c r="I58" s="27">
        <f aca="true" t="shared" si="2" ref="I58:I79">G58-H58</f>
        <v>-21393.62000000001</v>
      </c>
    </row>
    <row r="59" spans="1:9" ht="18">
      <c r="A59" s="26">
        <v>54</v>
      </c>
      <c r="B59" s="145"/>
      <c r="C59" s="16" t="s">
        <v>65</v>
      </c>
      <c r="D59" s="5" t="s">
        <v>13</v>
      </c>
      <c r="E59" s="6">
        <v>43741</v>
      </c>
      <c r="F59" s="7">
        <v>587</v>
      </c>
      <c r="G59" s="133">
        <v>100464.44</v>
      </c>
      <c r="H59" s="134">
        <v>81124.61</v>
      </c>
      <c r="I59" s="27">
        <f t="shared" si="2"/>
        <v>19339.83</v>
      </c>
    </row>
    <row r="60" spans="1:9" ht="18">
      <c r="A60" s="26">
        <v>55</v>
      </c>
      <c r="B60" s="145"/>
      <c r="C60" s="16" t="s">
        <v>66</v>
      </c>
      <c r="D60" s="5" t="s">
        <v>13</v>
      </c>
      <c r="E60" s="6">
        <v>43741</v>
      </c>
      <c r="F60" s="7">
        <v>510</v>
      </c>
      <c r="G60" s="133">
        <v>87285.97</v>
      </c>
      <c r="H60" s="133">
        <v>0</v>
      </c>
      <c r="I60" s="27">
        <f t="shared" si="2"/>
        <v>87285.97</v>
      </c>
    </row>
    <row r="61" spans="1:9" ht="18">
      <c r="A61" s="26">
        <v>56</v>
      </c>
      <c r="B61" s="145"/>
      <c r="C61" s="16" t="s">
        <v>67</v>
      </c>
      <c r="D61" s="5" t="s">
        <v>13</v>
      </c>
      <c r="E61" s="6">
        <v>43741</v>
      </c>
      <c r="F61" s="7">
        <v>495</v>
      </c>
      <c r="G61" s="133">
        <v>84718.74</v>
      </c>
      <c r="H61" s="133">
        <v>0</v>
      </c>
      <c r="I61" s="27">
        <f t="shared" si="2"/>
        <v>84718.74</v>
      </c>
    </row>
    <row r="62" spans="1:9" ht="18">
      <c r="A62" s="26">
        <v>57</v>
      </c>
      <c r="B62" s="145"/>
      <c r="C62" s="16" t="s">
        <v>68</v>
      </c>
      <c r="D62" s="5" t="s">
        <v>13</v>
      </c>
      <c r="E62" s="6">
        <v>43741</v>
      </c>
      <c r="F62" s="7">
        <v>496</v>
      </c>
      <c r="G62" s="133">
        <v>84889.89</v>
      </c>
      <c r="H62" s="134">
        <v>121686.92</v>
      </c>
      <c r="I62" s="27">
        <f t="shared" si="2"/>
        <v>-36797.03</v>
      </c>
    </row>
    <row r="63" spans="1:9" ht="18">
      <c r="A63" s="26">
        <v>58</v>
      </c>
      <c r="B63" s="145"/>
      <c r="C63" s="16" t="s">
        <v>69</v>
      </c>
      <c r="D63" s="5" t="s">
        <v>13</v>
      </c>
      <c r="E63" s="6">
        <v>43741</v>
      </c>
      <c r="F63" s="7">
        <v>498</v>
      </c>
      <c r="G63" s="133">
        <v>85232.19</v>
      </c>
      <c r="H63" s="134">
        <v>10155.46</v>
      </c>
      <c r="I63" s="27">
        <f t="shared" si="2"/>
        <v>75076.73000000001</v>
      </c>
    </row>
    <row r="64" spans="1:9" ht="18">
      <c r="A64" s="26">
        <v>59</v>
      </c>
      <c r="B64" s="145"/>
      <c r="C64" s="16" t="s">
        <v>70</v>
      </c>
      <c r="D64" s="5" t="s">
        <v>13</v>
      </c>
      <c r="E64" s="6">
        <v>43741</v>
      </c>
      <c r="F64" s="7">
        <v>523</v>
      </c>
      <c r="G64" s="133">
        <v>89510.91</v>
      </c>
      <c r="H64" s="134">
        <v>78215.08</v>
      </c>
      <c r="I64" s="27">
        <f t="shared" si="2"/>
        <v>11295.830000000002</v>
      </c>
    </row>
    <row r="65" spans="1:9" ht="18">
      <c r="A65" s="26">
        <v>60</v>
      </c>
      <c r="B65" s="145"/>
      <c r="C65" s="16" t="s">
        <v>71</v>
      </c>
      <c r="D65" s="5" t="s">
        <v>13</v>
      </c>
      <c r="E65" s="6">
        <v>43741</v>
      </c>
      <c r="F65" s="7">
        <v>558</v>
      </c>
      <c r="G65" s="133">
        <v>95501.12</v>
      </c>
      <c r="H65" s="134">
        <v>8961.89</v>
      </c>
      <c r="I65" s="27">
        <f t="shared" si="2"/>
        <v>86539.23</v>
      </c>
    </row>
    <row r="66" spans="1:9" ht="18">
      <c r="A66" s="26">
        <v>61</v>
      </c>
      <c r="B66" s="145"/>
      <c r="C66" s="16" t="s">
        <v>72</v>
      </c>
      <c r="D66" s="5" t="s">
        <v>13</v>
      </c>
      <c r="E66" s="6">
        <v>43741</v>
      </c>
      <c r="F66" s="7">
        <v>578</v>
      </c>
      <c r="G66" s="133">
        <v>98924.1</v>
      </c>
      <c r="H66" s="134">
        <v>9872.24</v>
      </c>
      <c r="I66" s="27">
        <f t="shared" si="2"/>
        <v>89051.86</v>
      </c>
    </row>
    <row r="67" spans="1:9" ht="18">
      <c r="A67" s="26">
        <v>62</v>
      </c>
      <c r="B67" s="145"/>
      <c r="C67" s="16" t="s">
        <v>73</v>
      </c>
      <c r="D67" s="5" t="s">
        <v>13</v>
      </c>
      <c r="E67" s="6">
        <v>43741</v>
      </c>
      <c r="F67" s="7">
        <v>474</v>
      </c>
      <c r="G67" s="133">
        <v>81124.61</v>
      </c>
      <c r="H67" s="134">
        <v>9326.03</v>
      </c>
      <c r="I67" s="27">
        <f t="shared" si="2"/>
        <v>71798.58</v>
      </c>
    </row>
    <row r="68" spans="1:9" ht="18">
      <c r="A68" s="26">
        <v>63</v>
      </c>
      <c r="B68" s="145"/>
      <c r="C68" s="16" t="s">
        <v>74</v>
      </c>
      <c r="D68" s="5" t="s">
        <v>13</v>
      </c>
      <c r="E68" s="6">
        <v>43741</v>
      </c>
      <c r="F68" s="7">
        <v>584</v>
      </c>
      <c r="G68" s="133">
        <v>0</v>
      </c>
      <c r="H68" s="134">
        <v>10175.69</v>
      </c>
      <c r="I68" s="27">
        <f t="shared" si="2"/>
        <v>-10175.69</v>
      </c>
    </row>
    <row r="69" spans="1:9" ht="18">
      <c r="A69" s="26">
        <v>64</v>
      </c>
      <c r="B69" s="145"/>
      <c r="C69" s="16" t="s">
        <v>75</v>
      </c>
      <c r="D69" s="5" t="s">
        <v>13</v>
      </c>
      <c r="E69" s="6">
        <v>43741</v>
      </c>
      <c r="F69" s="7">
        <v>508</v>
      </c>
      <c r="G69" s="133">
        <v>10276.84</v>
      </c>
      <c r="H69" s="134">
        <v>82322.65</v>
      </c>
      <c r="I69" s="27">
        <f t="shared" si="2"/>
        <v>-72045.81</v>
      </c>
    </row>
    <row r="70" spans="1:9" ht="18">
      <c r="A70" s="26">
        <v>65</v>
      </c>
      <c r="B70" s="145"/>
      <c r="C70" s="16" t="s">
        <v>76</v>
      </c>
      <c r="D70" s="5" t="s">
        <v>13</v>
      </c>
      <c r="E70" s="6">
        <v>43741</v>
      </c>
      <c r="F70" s="7">
        <v>711</v>
      </c>
      <c r="G70" s="133">
        <v>121686.92</v>
      </c>
      <c r="H70" s="134">
        <v>9386.72</v>
      </c>
      <c r="I70" s="27">
        <f t="shared" si="2"/>
        <v>112300.2</v>
      </c>
    </row>
    <row r="71" spans="1:9" ht="18">
      <c r="A71" s="26">
        <v>66</v>
      </c>
      <c r="B71" s="145"/>
      <c r="C71" s="16" t="s">
        <v>77</v>
      </c>
      <c r="D71" s="5" t="s">
        <v>13</v>
      </c>
      <c r="E71" s="6">
        <v>43741</v>
      </c>
      <c r="F71" s="7">
        <v>502</v>
      </c>
      <c r="G71" s="133">
        <v>10155.46</v>
      </c>
      <c r="H71" s="134">
        <v>9811.55</v>
      </c>
      <c r="I71" s="27">
        <f t="shared" si="2"/>
        <v>343.90999999999985</v>
      </c>
    </row>
    <row r="72" spans="1:9" ht="18">
      <c r="A72" s="26">
        <v>67</v>
      </c>
      <c r="B72" s="145"/>
      <c r="C72" s="16" t="s">
        <v>78</v>
      </c>
      <c r="D72" s="5" t="s">
        <v>13</v>
      </c>
      <c r="E72" s="6">
        <v>43741</v>
      </c>
      <c r="F72" s="7">
        <v>457</v>
      </c>
      <c r="G72" s="133">
        <v>78215.08</v>
      </c>
      <c r="H72" s="134">
        <v>9285.57</v>
      </c>
      <c r="I72" s="27">
        <f t="shared" si="2"/>
        <v>68929.51000000001</v>
      </c>
    </row>
    <row r="73" spans="1:9" ht="18">
      <c r="A73" s="26">
        <v>68</v>
      </c>
      <c r="B73" s="145"/>
      <c r="C73" s="16" t="s">
        <v>79</v>
      </c>
      <c r="D73" s="5" t="s">
        <v>13</v>
      </c>
      <c r="E73" s="6">
        <v>43741</v>
      </c>
      <c r="F73" s="7">
        <v>482</v>
      </c>
      <c r="G73" s="133">
        <v>8961.89</v>
      </c>
      <c r="H73" s="134">
        <v>83691.84</v>
      </c>
      <c r="I73" s="27">
        <f t="shared" si="2"/>
        <v>-74729.95</v>
      </c>
    </row>
    <row r="74" spans="1:9" ht="18">
      <c r="A74" s="26">
        <v>69</v>
      </c>
      <c r="B74" s="145"/>
      <c r="C74" s="16" t="s">
        <v>80</v>
      </c>
      <c r="D74" s="20" t="s">
        <v>13</v>
      </c>
      <c r="E74" s="6">
        <v>43741</v>
      </c>
      <c r="F74" s="7">
        <v>508</v>
      </c>
      <c r="G74" s="133">
        <v>86943.68</v>
      </c>
      <c r="H74" s="134">
        <v>10438.68</v>
      </c>
      <c r="I74" s="27">
        <f t="shared" si="2"/>
        <v>76505</v>
      </c>
    </row>
    <row r="75" spans="1:9" ht="18">
      <c r="A75" s="26">
        <v>70</v>
      </c>
      <c r="B75" s="145"/>
      <c r="C75" s="16" t="s">
        <v>81</v>
      </c>
      <c r="D75" s="5" t="s">
        <v>13</v>
      </c>
      <c r="E75" s="6">
        <v>43741</v>
      </c>
      <c r="F75" s="7">
        <v>452</v>
      </c>
      <c r="G75" s="133">
        <v>77359.33</v>
      </c>
      <c r="H75" s="134">
        <v>9447.41</v>
      </c>
      <c r="I75" s="27">
        <f t="shared" si="2"/>
        <v>67911.92</v>
      </c>
    </row>
    <row r="76" spans="1:9" ht="18">
      <c r="A76" s="26">
        <v>71</v>
      </c>
      <c r="B76" s="145"/>
      <c r="C76" s="16" t="s">
        <v>82</v>
      </c>
      <c r="D76" s="5" t="s">
        <v>13</v>
      </c>
      <c r="E76" s="6">
        <v>43741</v>
      </c>
      <c r="F76" s="7">
        <v>462</v>
      </c>
      <c r="G76" s="133">
        <v>79070.82</v>
      </c>
      <c r="H76" s="134">
        <v>12845.7</v>
      </c>
      <c r="I76" s="27">
        <f t="shared" si="2"/>
        <v>66225.12000000001</v>
      </c>
    </row>
    <row r="77" spans="1:9" ht="18">
      <c r="A77" s="26">
        <v>72</v>
      </c>
      <c r="B77" s="145"/>
      <c r="C77" s="16" t="s">
        <v>83</v>
      </c>
      <c r="D77" s="5" t="s">
        <v>13</v>
      </c>
      <c r="E77" s="6">
        <v>43742</v>
      </c>
      <c r="F77" s="7">
        <v>481</v>
      </c>
      <c r="G77" s="133">
        <v>82322.65</v>
      </c>
      <c r="H77" s="134">
        <v>12036.85</v>
      </c>
      <c r="I77" s="27">
        <f t="shared" si="2"/>
        <v>70285.79999999999</v>
      </c>
    </row>
    <row r="78" spans="1:9" ht="18">
      <c r="A78" s="26">
        <v>73</v>
      </c>
      <c r="B78" s="145"/>
      <c r="C78" s="16" t="s">
        <v>84</v>
      </c>
      <c r="D78" s="5" t="s">
        <v>13</v>
      </c>
      <c r="E78" s="6">
        <v>43726</v>
      </c>
      <c r="F78" s="7">
        <v>1486</v>
      </c>
      <c r="G78" s="133">
        <v>38752</v>
      </c>
      <c r="H78" s="134">
        <v>10721.9</v>
      </c>
      <c r="I78" s="27">
        <f t="shared" si="2"/>
        <v>28030.1</v>
      </c>
    </row>
    <row r="79" spans="1:9" ht="18" thickBot="1">
      <c r="A79" s="28">
        <v>74</v>
      </c>
      <c r="B79" s="146"/>
      <c r="C79" s="121" t="s">
        <v>85</v>
      </c>
      <c r="D79" s="29" t="s">
        <v>13</v>
      </c>
      <c r="E79" s="30">
        <v>43727</v>
      </c>
      <c r="F79" s="31">
        <v>1396</v>
      </c>
      <c r="G79" s="139">
        <v>38752</v>
      </c>
      <c r="H79" s="140">
        <v>9912.7</v>
      </c>
      <c r="I79" s="32">
        <f t="shared" si="2"/>
        <v>28839.3</v>
      </c>
    </row>
    <row r="80" spans="1:9" ht="18" thickBot="1">
      <c r="A80" s="153" t="s">
        <v>201</v>
      </c>
      <c r="B80" s="154"/>
      <c r="C80" s="120"/>
      <c r="D80" s="23"/>
      <c r="E80" s="24"/>
      <c r="F80" s="127"/>
      <c r="G80" s="131">
        <f>SUM(G6:G79)</f>
        <v>4865708.870000001</v>
      </c>
      <c r="H80" s="132">
        <f>SUM(H6:H79)</f>
        <v>2755433.2500000005</v>
      </c>
      <c r="I80" s="128">
        <f>SUM(I6:I79)</f>
        <v>2110275.62</v>
      </c>
    </row>
    <row r="81" spans="1:133" ht="18">
      <c r="A81" s="33">
        <v>1</v>
      </c>
      <c r="B81" s="144" t="s">
        <v>4</v>
      </c>
      <c r="C81" s="122" t="s">
        <v>86</v>
      </c>
      <c r="D81" s="39" t="s">
        <v>13</v>
      </c>
      <c r="E81" s="40" t="s">
        <v>87</v>
      </c>
      <c r="F81" s="40">
        <v>645</v>
      </c>
      <c r="G81" s="129">
        <v>466302.75</v>
      </c>
      <c r="H81" s="130">
        <v>0</v>
      </c>
      <c r="I81" s="34">
        <f aca="true" t="shared" si="3" ref="I81:I105">G81-H81</f>
        <v>466302.75</v>
      </c>
      <c r="EC81" s="1">
        <v>466302.75</v>
      </c>
    </row>
    <row r="82" spans="1:133" ht="18">
      <c r="A82" s="26">
        <v>2</v>
      </c>
      <c r="B82" s="145"/>
      <c r="C82" s="17" t="s">
        <v>88</v>
      </c>
      <c r="D82" s="8" t="s">
        <v>13</v>
      </c>
      <c r="E82" s="9" t="s">
        <v>87</v>
      </c>
      <c r="F82" s="9">
        <v>1993</v>
      </c>
      <c r="G82" s="63">
        <v>3405890.51</v>
      </c>
      <c r="H82" s="67">
        <v>0</v>
      </c>
      <c r="I82" s="27">
        <f t="shared" si="3"/>
        <v>3405890.51</v>
      </c>
      <c r="EC82" s="1">
        <v>3405890.51</v>
      </c>
    </row>
    <row r="83" spans="1:133" ht="18">
      <c r="A83" s="26">
        <v>3</v>
      </c>
      <c r="B83" s="145"/>
      <c r="C83" s="17" t="s">
        <v>89</v>
      </c>
      <c r="D83" s="8" t="s">
        <v>13</v>
      </c>
      <c r="E83" s="9" t="s">
        <v>87</v>
      </c>
      <c r="F83" s="9">
        <v>566</v>
      </c>
      <c r="G83" s="63">
        <v>419790.88</v>
      </c>
      <c r="H83" s="67">
        <v>0</v>
      </c>
      <c r="I83" s="27">
        <f t="shared" si="3"/>
        <v>419790.88</v>
      </c>
      <c r="EC83" s="1">
        <v>419790.88</v>
      </c>
    </row>
    <row r="84" spans="1:133" ht="18">
      <c r="A84" s="26">
        <v>4</v>
      </c>
      <c r="B84" s="145"/>
      <c r="C84" s="17" t="s">
        <v>90</v>
      </c>
      <c r="D84" s="8" t="s">
        <v>13</v>
      </c>
      <c r="E84" s="9" t="s">
        <v>87</v>
      </c>
      <c r="F84" s="9">
        <v>1294</v>
      </c>
      <c r="G84" s="63">
        <v>1129636.12</v>
      </c>
      <c r="H84" s="67">
        <v>0</v>
      </c>
      <c r="I84" s="27">
        <f t="shared" si="3"/>
        <v>1129636.12</v>
      </c>
      <c r="EC84" s="1">
        <v>1129636.12</v>
      </c>
    </row>
    <row r="85" spans="1:133" ht="18">
      <c r="A85" s="26">
        <v>5</v>
      </c>
      <c r="B85" s="145"/>
      <c r="C85" s="17" t="s">
        <v>91</v>
      </c>
      <c r="D85" s="8" t="s">
        <v>13</v>
      </c>
      <c r="E85" s="10" t="s">
        <v>87</v>
      </c>
      <c r="F85" s="9">
        <v>727</v>
      </c>
      <c r="G85" s="63">
        <v>542589.18</v>
      </c>
      <c r="H85" s="67">
        <v>0</v>
      </c>
      <c r="I85" s="41">
        <f t="shared" si="3"/>
        <v>542589.18</v>
      </c>
      <c r="EC85" s="1">
        <v>542589.18</v>
      </c>
    </row>
    <row r="86" spans="1:133" ht="18">
      <c r="A86" s="26">
        <v>6</v>
      </c>
      <c r="B86" s="145"/>
      <c r="C86" s="17" t="s">
        <v>92</v>
      </c>
      <c r="D86" s="45" t="s">
        <v>13</v>
      </c>
      <c r="E86" s="9" t="s">
        <v>87</v>
      </c>
      <c r="F86" s="46">
        <v>1286</v>
      </c>
      <c r="G86" s="63">
        <v>964435.7</v>
      </c>
      <c r="H86" s="55">
        <v>0</v>
      </c>
      <c r="I86" s="27">
        <f t="shared" si="3"/>
        <v>964435.7</v>
      </c>
      <c r="EC86" s="1">
        <v>964435.7</v>
      </c>
    </row>
    <row r="87" spans="1:133" ht="18">
      <c r="A87" s="26">
        <v>7</v>
      </c>
      <c r="B87" s="145"/>
      <c r="C87" s="17" t="s">
        <v>93</v>
      </c>
      <c r="D87" s="45" t="s">
        <v>13</v>
      </c>
      <c r="E87" s="9" t="s">
        <v>87</v>
      </c>
      <c r="F87" s="46">
        <v>661</v>
      </c>
      <c r="G87" s="63">
        <v>504230.63</v>
      </c>
      <c r="H87" s="67">
        <v>0</v>
      </c>
      <c r="I87" s="27">
        <f t="shared" si="3"/>
        <v>504230.63</v>
      </c>
      <c r="EC87" s="1">
        <v>504230.63</v>
      </c>
    </row>
    <row r="88" spans="1:133" ht="18">
      <c r="A88" s="26">
        <v>8</v>
      </c>
      <c r="B88" s="145"/>
      <c r="C88" s="17" t="s">
        <v>94</v>
      </c>
      <c r="D88" s="45" t="s">
        <v>13</v>
      </c>
      <c r="E88" s="9" t="s">
        <v>87</v>
      </c>
      <c r="F88" s="46">
        <v>646</v>
      </c>
      <c r="G88" s="63">
        <v>494984.58</v>
      </c>
      <c r="H88" s="67">
        <v>0</v>
      </c>
      <c r="I88" s="27">
        <f t="shared" si="3"/>
        <v>494984.58</v>
      </c>
      <c r="EC88" s="1">
        <v>494984.58</v>
      </c>
    </row>
    <row r="89" spans="1:133" ht="18">
      <c r="A89" s="26">
        <v>9</v>
      </c>
      <c r="B89" s="145"/>
      <c r="C89" s="123" t="s">
        <v>95</v>
      </c>
      <c r="D89" s="47" t="s">
        <v>13</v>
      </c>
      <c r="E89" s="9" t="s">
        <v>87</v>
      </c>
      <c r="F89" s="48">
        <v>94</v>
      </c>
      <c r="G89" s="63">
        <v>82060.12</v>
      </c>
      <c r="H89" s="67">
        <v>0</v>
      </c>
      <c r="I89" s="42">
        <f t="shared" si="3"/>
        <v>82060.12</v>
      </c>
      <c r="EC89" s="1">
        <v>82060.12</v>
      </c>
    </row>
    <row r="90" spans="1:133" ht="18">
      <c r="A90" s="26">
        <v>10</v>
      </c>
      <c r="B90" s="145"/>
      <c r="C90" s="17" t="s">
        <v>96</v>
      </c>
      <c r="D90" s="45" t="s">
        <v>13</v>
      </c>
      <c r="E90" s="9" t="s">
        <v>87</v>
      </c>
      <c r="F90" s="46">
        <v>1196</v>
      </c>
      <c r="G90" s="63">
        <v>2151448.52</v>
      </c>
      <c r="H90" s="67">
        <v>0</v>
      </c>
      <c r="I90" s="27">
        <f t="shared" si="3"/>
        <v>2151448.52</v>
      </c>
      <c r="EC90" s="1">
        <v>2151448.52</v>
      </c>
    </row>
    <row r="91" spans="1:133" ht="18">
      <c r="A91" s="26">
        <v>11</v>
      </c>
      <c r="B91" s="145"/>
      <c r="C91" s="17" t="s">
        <v>97</v>
      </c>
      <c r="D91" s="45" t="s">
        <v>13</v>
      </c>
      <c r="E91" s="9" t="s">
        <v>87</v>
      </c>
      <c r="F91" s="46">
        <v>855</v>
      </c>
      <c r="G91" s="63">
        <v>1538033.85</v>
      </c>
      <c r="H91" s="67">
        <v>0</v>
      </c>
      <c r="I91" s="27">
        <f t="shared" si="3"/>
        <v>1538033.85</v>
      </c>
      <c r="EC91" s="1">
        <v>1538033.85</v>
      </c>
    </row>
    <row r="92" spans="1:133" ht="18" thickBot="1">
      <c r="A92" s="26">
        <v>12</v>
      </c>
      <c r="B92" s="146"/>
      <c r="C92" s="17" t="s">
        <v>98</v>
      </c>
      <c r="D92" s="45" t="s">
        <v>13</v>
      </c>
      <c r="E92" s="9" t="s">
        <v>87</v>
      </c>
      <c r="F92" s="46">
        <v>1175</v>
      </c>
      <c r="G92" s="63">
        <v>2113672.25</v>
      </c>
      <c r="H92" s="67">
        <v>0</v>
      </c>
      <c r="I92" s="27">
        <f t="shared" si="3"/>
        <v>2113672.25</v>
      </c>
      <c r="EC92" s="1">
        <v>2113672.25</v>
      </c>
    </row>
    <row r="93" spans="1:133" ht="18">
      <c r="A93" s="26">
        <v>13</v>
      </c>
      <c r="B93" s="144"/>
      <c r="C93" s="17" t="s">
        <v>99</v>
      </c>
      <c r="D93" s="45" t="s">
        <v>13</v>
      </c>
      <c r="E93" s="9" t="s">
        <v>100</v>
      </c>
      <c r="F93" s="46">
        <v>1803</v>
      </c>
      <c r="G93" s="63">
        <v>1495082.6</v>
      </c>
      <c r="H93" s="67">
        <v>0</v>
      </c>
      <c r="I93" s="27">
        <f t="shared" si="3"/>
        <v>1495082.6</v>
      </c>
      <c r="EC93" s="1">
        <v>1971185.59</v>
      </c>
    </row>
    <row r="94" spans="1:133" ht="18">
      <c r="A94" s="26">
        <v>14</v>
      </c>
      <c r="B94" s="145"/>
      <c r="C94" s="17" t="s">
        <v>101</v>
      </c>
      <c r="D94" s="45" t="s">
        <v>13</v>
      </c>
      <c r="E94" s="9" t="s">
        <v>100</v>
      </c>
      <c r="F94" s="46">
        <v>1875</v>
      </c>
      <c r="G94" s="63">
        <v>1554786.4</v>
      </c>
      <c r="H94" s="67">
        <v>0</v>
      </c>
      <c r="I94" s="27">
        <f t="shared" si="3"/>
        <v>1554786.4</v>
      </c>
      <c r="EC94" s="1">
        <v>1370699.9</v>
      </c>
    </row>
    <row r="95" spans="1:133" ht="18">
      <c r="A95" s="26">
        <v>15</v>
      </c>
      <c r="B95" s="145"/>
      <c r="C95" s="17" t="s">
        <v>102</v>
      </c>
      <c r="D95" s="45" t="s">
        <v>13</v>
      </c>
      <c r="E95" s="9" t="s">
        <v>100</v>
      </c>
      <c r="F95" s="46">
        <v>421</v>
      </c>
      <c r="G95" s="63">
        <v>139700.43</v>
      </c>
      <c r="H95" s="67">
        <v>0</v>
      </c>
      <c r="I95" s="27">
        <f t="shared" si="3"/>
        <v>139700.43</v>
      </c>
      <c r="EC95" s="1">
        <v>1544835.77</v>
      </c>
    </row>
    <row r="96" spans="1:133" ht="18">
      <c r="A96" s="26">
        <v>16</v>
      </c>
      <c r="B96" s="145"/>
      <c r="C96" s="17" t="s">
        <v>103</v>
      </c>
      <c r="D96" s="45" t="s">
        <v>13</v>
      </c>
      <c r="E96" s="9" t="s">
        <v>100</v>
      </c>
      <c r="F96" s="46">
        <v>644</v>
      </c>
      <c r="G96" s="63">
        <v>312584.72</v>
      </c>
      <c r="H96" s="67">
        <v>0</v>
      </c>
      <c r="I96" s="27">
        <f t="shared" si="3"/>
        <v>312584.72</v>
      </c>
      <c r="EC96" s="1">
        <v>818745.06</v>
      </c>
    </row>
    <row r="97" spans="1:133" ht="18">
      <c r="A97" s="26">
        <v>17</v>
      </c>
      <c r="B97" s="145"/>
      <c r="C97" s="17" t="s">
        <v>104</v>
      </c>
      <c r="D97" s="45" t="s">
        <v>13</v>
      </c>
      <c r="E97" s="9" t="s">
        <v>100</v>
      </c>
      <c r="F97" s="46">
        <v>272</v>
      </c>
      <c r="G97" s="63">
        <v>90257.76</v>
      </c>
      <c r="H97" s="67">
        <v>0</v>
      </c>
      <c r="I97" s="27">
        <f t="shared" si="3"/>
        <v>90257.76</v>
      </c>
      <c r="EC97" s="1">
        <v>1475181.34</v>
      </c>
    </row>
    <row r="98" spans="1:133" ht="18">
      <c r="A98" s="26">
        <v>18</v>
      </c>
      <c r="B98" s="145"/>
      <c r="C98" s="17" t="s">
        <v>105</v>
      </c>
      <c r="D98" s="45" t="s">
        <v>13</v>
      </c>
      <c r="E98" s="9" t="s">
        <v>100</v>
      </c>
      <c r="F98" s="46">
        <v>2368</v>
      </c>
      <c r="G98" s="63">
        <v>1963591.57</v>
      </c>
      <c r="H98" s="67">
        <v>0</v>
      </c>
      <c r="I98" s="27">
        <f t="shared" si="3"/>
        <v>1963591.57</v>
      </c>
      <c r="EC98" s="1">
        <v>1050053.64</v>
      </c>
    </row>
    <row r="99" spans="1:133" ht="18">
      <c r="A99" s="26">
        <v>19</v>
      </c>
      <c r="B99" s="145"/>
      <c r="C99" s="17" t="s">
        <v>106</v>
      </c>
      <c r="D99" s="8" t="s">
        <v>13</v>
      </c>
      <c r="E99" s="35" t="s">
        <v>100</v>
      </c>
      <c r="F99" s="9">
        <v>2036</v>
      </c>
      <c r="G99" s="63">
        <v>1688290.72</v>
      </c>
      <c r="H99" s="67">
        <v>0</v>
      </c>
      <c r="I99" s="27">
        <f t="shared" si="3"/>
        <v>1688290.72</v>
      </c>
      <c r="EC99" s="1">
        <v>1700517.06</v>
      </c>
    </row>
    <row r="100" spans="1:133" ht="18">
      <c r="A100" s="26">
        <v>20</v>
      </c>
      <c r="B100" s="145"/>
      <c r="C100" s="17" t="s">
        <v>107</v>
      </c>
      <c r="D100" s="8" t="s">
        <v>13</v>
      </c>
      <c r="E100" s="9" t="s">
        <v>100</v>
      </c>
      <c r="F100" s="9">
        <v>1790</v>
      </c>
      <c r="G100" s="63">
        <v>1971185.59</v>
      </c>
      <c r="H100" s="67">
        <v>0</v>
      </c>
      <c r="I100" s="27">
        <f t="shared" si="3"/>
        <v>1971185.59</v>
      </c>
      <c r="EC100" s="1">
        <v>1842342.73</v>
      </c>
    </row>
    <row r="101" spans="1:133" ht="18">
      <c r="A101" s="26">
        <v>21</v>
      </c>
      <c r="B101" s="145"/>
      <c r="C101" s="17" t="s">
        <v>108</v>
      </c>
      <c r="D101" s="8" t="s">
        <v>13</v>
      </c>
      <c r="E101" s="9" t="s">
        <v>100</v>
      </c>
      <c r="F101" s="9">
        <v>1653</v>
      </c>
      <c r="G101" s="63">
        <v>1370699.69</v>
      </c>
      <c r="H101" s="67">
        <v>0</v>
      </c>
      <c r="I101" s="27">
        <f t="shared" si="3"/>
        <v>1370699.69</v>
      </c>
      <c r="EC101" s="1">
        <v>1759751.16</v>
      </c>
    </row>
    <row r="102" spans="1:133" ht="18">
      <c r="A102" s="26">
        <v>22</v>
      </c>
      <c r="B102" s="145"/>
      <c r="C102" s="17" t="s">
        <v>109</v>
      </c>
      <c r="D102" s="8" t="s">
        <v>13</v>
      </c>
      <c r="E102" s="9" t="s">
        <v>100</v>
      </c>
      <c r="F102" s="9">
        <v>1863</v>
      </c>
      <c r="G102" s="63">
        <v>1544835.77</v>
      </c>
      <c r="H102" s="67">
        <v>0</v>
      </c>
      <c r="I102" s="27">
        <f t="shared" si="3"/>
        <v>1544835.77</v>
      </c>
      <c r="EC102" s="1">
        <v>1613578.56</v>
      </c>
    </row>
    <row r="103" spans="1:133" ht="18">
      <c r="A103" s="26">
        <v>23</v>
      </c>
      <c r="B103" s="145"/>
      <c r="C103" s="17" t="s">
        <v>110</v>
      </c>
      <c r="D103" s="8" t="s">
        <v>13</v>
      </c>
      <c r="E103" s="9" t="s">
        <v>100</v>
      </c>
      <c r="F103" s="9">
        <v>938</v>
      </c>
      <c r="G103" s="63">
        <v>818745.06</v>
      </c>
      <c r="H103" s="67">
        <v>0</v>
      </c>
      <c r="I103" s="27">
        <f t="shared" si="3"/>
        <v>818745.06</v>
      </c>
      <c r="EC103" s="1">
        <v>340895.46</v>
      </c>
    </row>
    <row r="104" spans="1:133" ht="18">
      <c r="A104" s="26">
        <v>24</v>
      </c>
      <c r="B104" s="145"/>
      <c r="C104" s="17" t="s">
        <v>111</v>
      </c>
      <c r="D104" s="8" t="s">
        <v>13</v>
      </c>
      <c r="E104" s="9" t="s">
        <v>100</v>
      </c>
      <c r="F104" s="9">
        <v>1779</v>
      </c>
      <c r="G104" s="63">
        <v>1475181.34</v>
      </c>
      <c r="H104" s="67">
        <v>0</v>
      </c>
      <c r="I104" s="27">
        <f t="shared" si="3"/>
        <v>1475181.34</v>
      </c>
      <c r="EC104" s="49">
        <v>245392</v>
      </c>
    </row>
    <row r="105" spans="1:9" ht="18" thickBot="1">
      <c r="A105" s="26">
        <v>25</v>
      </c>
      <c r="B105" s="146"/>
      <c r="C105" s="17" t="s">
        <v>112</v>
      </c>
      <c r="D105" s="8" t="s">
        <v>13</v>
      </c>
      <c r="E105" s="9" t="s">
        <v>100</v>
      </c>
      <c r="F105" s="9">
        <v>1203</v>
      </c>
      <c r="G105" s="63">
        <v>1050053.64</v>
      </c>
      <c r="H105" s="67">
        <v>0</v>
      </c>
      <c r="I105" s="27">
        <f t="shared" si="3"/>
        <v>1050053.64</v>
      </c>
    </row>
    <row r="106" spans="1:9" ht="18">
      <c r="A106" s="26">
        <v>26</v>
      </c>
      <c r="B106" s="144"/>
      <c r="C106" s="17" t="s">
        <v>113</v>
      </c>
      <c r="D106" s="8" t="s">
        <v>13</v>
      </c>
      <c r="E106" s="9" t="s">
        <v>114</v>
      </c>
      <c r="F106" s="9">
        <v>1467</v>
      </c>
      <c r="G106" s="63">
        <v>1700517.06</v>
      </c>
      <c r="H106" s="67">
        <v>0</v>
      </c>
      <c r="I106" s="27">
        <f aca="true" t="shared" si="4" ref="I106:I111">G106-H106</f>
        <v>1700517.06</v>
      </c>
    </row>
    <row r="107" spans="1:9" ht="18">
      <c r="A107" s="26">
        <v>27</v>
      </c>
      <c r="B107" s="145"/>
      <c r="C107" s="17" t="s">
        <v>115</v>
      </c>
      <c r="D107" s="8" t="s">
        <v>13</v>
      </c>
      <c r="E107" s="9" t="s">
        <v>114</v>
      </c>
      <c r="F107" s="9">
        <v>1673</v>
      </c>
      <c r="G107" s="63">
        <v>1842342.73</v>
      </c>
      <c r="H107" s="67">
        <v>0</v>
      </c>
      <c r="I107" s="27">
        <f t="shared" si="4"/>
        <v>1842342.73</v>
      </c>
    </row>
    <row r="108" spans="1:9" ht="18">
      <c r="A108" s="26">
        <v>28</v>
      </c>
      <c r="B108" s="145"/>
      <c r="C108" s="17" t="s">
        <v>116</v>
      </c>
      <c r="D108" s="8" t="s">
        <v>13</v>
      </c>
      <c r="E108" s="9" t="s">
        <v>114</v>
      </c>
      <c r="F108" s="9">
        <v>1598</v>
      </c>
      <c r="G108" s="63">
        <v>1759751.16</v>
      </c>
      <c r="H108" s="67">
        <v>0</v>
      </c>
      <c r="I108" s="27">
        <f t="shared" si="4"/>
        <v>1759751.16</v>
      </c>
    </row>
    <row r="109" spans="1:9" ht="18">
      <c r="A109" s="26">
        <v>29</v>
      </c>
      <c r="B109" s="145"/>
      <c r="C109" s="17" t="s">
        <v>117</v>
      </c>
      <c r="D109" s="8" t="s">
        <v>13</v>
      </c>
      <c r="E109" s="9" t="s">
        <v>114</v>
      </c>
      <c r="F109" s="9">
        <v>1392</v>
      </c>
      <c r="G109" s="63">
        <v>1613578.56</v>
      </c>
      <c r="H109" s="67">
        <v>0</v>
      </c>
      <c r="I109" s="27">
        <f t="shared" si="4"/>
        <v>1613578.56</v>
      </c>
    </row>
    <row r="110" spans="1:9" ht="18" thickBot="1">
      <c r="A110" s="26">
        <v>30</v>
      </c>
      <c r="B110" s="146"/>
      <c r="C110" s="17" t="s">
        <v>118</v>
      </c>
      <c r="D110" s="8" t="s">
        <v>13</v>
      </c>
      <c r="E110" s="9" t="s">
        <v>114</v>
      </c>
      <c r="F110" s="9">
        <v>951</v>
      </c>
      <c r="G110" s="63">
        <v>340895.46</v>
      </c>
      <c r="H110" s="67">
        <v>0</v>
      </c>
      <c r="I110" s="27">
        <f t="shared" si="4"/>
        <v>340895.46</v>
      </c>
    </row>
    <row r="111" spans="1:9" ht="18" thickBot="1">
      <c r="A111" s="26">
        <v>31</v>
      </c>
      <c r="B111" s="147"/>
      <c r="C111" s="17" t="s">
        <v>119</v>
      </c>
      <c r="D111" s="8" t="s">
        <v>13</v>
      </c>
      <c r="E111" s="9" t="s">
        <v>120</v>
      </c>
      <c r="F111" s="9">
        <v>800</v>
      </c>
      <c r="G111" s="63">
        <v>245392</v>
      </c>
      <c r="H111" s="63">
        <v>371578.48</v>
      </c>
      <c r="I111" s="27">
        <f t="shared" si="4"/>
        <v>-126186.47999999998</v>
      </c>
    </row>
    <row r="112" spans="1:9" s="53" customFormat="1" ht="24.75" customHeight="1" thickBot="1">
      <c r="A112" s="157" t="s">
        <v>201</v>
      </c>
      <c r="B112" s="158"/>
      <c r="C112" s="124"/>
      <c r="D112" s="50"/>
      <c r="E112" s="50"/>
      <c r="F112" s="50"/>
      <c r="G112" s="62">
        <f>SUBTOTAL(9,G81:G111)</f>
        <v>36790547.35</v>
      </c>
      <c r="H112" s="52">
        <f>SUBTOTAL(9,H81:H111)</f>
        <v>371578.48</v>
      </c>
      <c r="I112" s="51">
        <f>SUBTOTAL(9,I81:I111)</f>
        <v>36418968.870000005</v>
      </c>
    </row>
    <row r="113" spans="1:9" ht="18">
      <c r="A113" s="4">
        <v>1</v>
      </c>
      <c r="B113" s="148" t="s">
        <v>5</v>
      </c>
      <c r="C113" s="16" t="s">
        <v>121</v>
      </c>
      <c r="D113" s="17" t="s">
        <v>13</v>
      </c>
      <c r="E113" s="13" t="s">
        <v>122</v>
      </c>
      <c r="F113" s="15">
        <v>193</v>
      </c>
      <c r="G113" s="63">
        <v>151028.29</v>
      </c>
      <c r="H113" s="55">
        <v>0</v>
      </c>
      <c r="I113" s="27">
        <f aca="true" t="shared" si="5" ref="I113:I125">G113-H113</f>
        <v>151028.29</v>
      </c>
    </row>
    <row r="114" spans="1:9" ht="18">
      <c r="A114" s="4">
        <v>2</v>
      </c>
      <c r="B114" s="148"/>
      <c r="C114" s="16" t="s">
        <v>123</v>
      </c>
      <c r="D114" s="17" t="s">
        <v>13</v>
      </c>
      <c r="E114" s="13" t="s">
        <v>122</v>
      </c>
      <c r="F114" s="15">
        <v>24</v>
      </c>
      <c r="G114" s="63">
        <v>40190.16</v>
      </c>
      <c r="H114" s="55">
        <v>0</v>
      </c>
      <c r="I114" s="27">
        <f t="shared" si="5"/>
        <v>40190.16</v>
      </c>
    </row>
    <row r="115" spans="1:9" ht="18">
      <c r="A115" s="4">
        <v>3</v>
      </c>
      <c r="B115" s="148"/>
      <c r="C115" s="16" t="s">
        <v>124</v>
      </c>
      <c r="D115" s="17" t="s">
        <v>13</v>
      </c>
      <c r="E115" s="13" t="s">
        <v>122</v>
      </c>
      <c r="F115" s="15">
        <v>178</v>
      </c>
      <c r="G115" s="63">
        <v>139290.34</v>
      </c>
      <c r="H115" s="55">
        <v>0</v>
      </c>
      <c r="I115" s="27">
        <f t="shared" si="5"/>
        <v>139290.34</v>
      </c>
    </row>
    <row r="116" spans="1:9" ht="18">
      <c r="A116" s="4">
        <v>4</v>
      </c>
      <c r="B116" s="148"/>
      <c r="C116" s="16" t="s">
        <v>125</v>
      </c>
      <c r="D116" s="17" t="s">
        <v>13</v>
      </c>
      <c r="E116" s="13" t="s">
        <v>122</v>
      </c>
      <c r="F116" s="15">
        <v>2981</v>
      </c>
      <c r="G116" s="63">
        <v>13618340.78</v>
      </c>
      <c r="H116" s="55">
        <v>0</v>
      </c>
      <c r="I116" s="27">
        <f t="shared" si="5"/>
        <v>13618340.78</v>
      </c>
    </row>
    <row r="117" spans="1:9" ht="18">
      <c r="A117" s="4">
        <v>5</v>
      </c>
      <c r="B117" s="148"/>
      <c r="C117" s="16" t="s">
        <v>126</v>
      </c>
      <c r="D117" s="17" t="s">
        <v>13</v>
      </c>
      <c r="E117" s="13" t="s">
        <v>122</v>
      </c>
      <c r="F117" s="15">
        <v>11</v>
      </c>
      <c r="G117" s="63">
        <v>8607.83</v>
      </c>
      <c r="H117" s="55">
        <v>0</v>
      </c>
      <c r="I117" s="27">
        <f t="shared" si="5"/>
        <v>8607.83</v>
      </c>
    </row>
    <row r="118" spans="1:9" ht="18">
      <c r="A118" s="4">
        <v>6</v>
      </c>
      <c r="B118" s="148"/>
      <c r="C118" s="16" t="s">
        <v>127</v>
      </c>
      <c r="D118" s="17" t="s">
        <v>13</v>
      </c>
      <c r="E118" s="13" t="s">
        <v>122</v>
      </c>
      <c r="F118" s="15">
        <v>12</v>
      </c>
      <c r="G118" s="63">
        <v>9390.36</v>
      </c>
      <c r="H118" s="55">
        <v>0</v>
      </c>
      <c r="I118" s="27">
        <f t="shared" si="5"/>
        <v>9390.36</v>
      </c>
    </row>
    <row r="119" spans="1:9" ht="18">
      <c r="A119" s="4">
        <v>7</v>
      </c>
      <c r="B119" s="148"/>
      <c r="C119" s="16" t="s">
        <v>128</v>
      </c>
      <c r="D119" s="17" t="s">
        <v>13</v>
      </c>
      <c r="E119" s="13" t="s">
        <v>122</v>
      </c>
      <c r="F119" s="15">
        <v>60</v>
      </c>
      <c r="G119" s="63">
        <v>100475.4</v>
      </c>
      <c r="H119" s="55">
        <v>0</v>
      </c>
      <c r="I119" s="27">
        <f t="shared" si="5"/>
        <v>100475.4</v>
      </c>
    </row>
    <row r="120" spans="1:9" ht="18">
      <c r="A120" s="4">
        <v>8</v>
      </c>
      <c r="B120" s="148"/>
      <c r="C120" s="16" t="s">
        <v>129</v>
      </c>
      <c r="D120" s="17" t="s">
        <v>13</v>
      </c>
      <c r="E120" s="13" t="s">
        <v>122</v>
      </c>
      <c r="F120" s="15">
        <v>9</v>
      </c>
      <c r="G120" s="63">
        <v>7042.77</v>
      </c>
      <c r="H120" s="55">
        <v>0</v>
      </c>
      <c r="I120" s="27">
        <f t="shared" si="5"/>
        <v>7042.77</v>
      </c>
    </row>
    <row r="121" spans="1:9" ht="18">
      <c r="A121" s="4">
        <v>9</v>
      </c>
      <c r="B121" s="148"/>
      <c r="C121" s="16" t="s">
        <v>130</v>
      </c>
      <c r="D121" s="17" t="s">
        <v>13</v>
      </c>
      <c r="E121" s="13" t="s">
        <v>122</v>
      </c>
      <c r="F121" s="15">
        <v>14</v>
      </c>
      <c r="G121" s="63">
        <v>10955.42</v>
      </c>
      <c r="H121" s="55">
        <v>0</v>
      </c>
      <c r="I121" s="27">
        <f t="shared" si="5"/>
        <v>10955.42</v>
      </c>
    </row>
    <row r="122" spans="1:9" ht="18">
      <c r="A122" s="4">
        <v>10</v>
      </c>
      <c r="B122" s="148"/>
      <c r="C122" s="11" t="s">
        <v>131</v>
      </c>
      <c r="D122" s="12" t="s">
        <v>13</v>
      </c>
      <c r="E122" s="13" t="s">
        <v>132</v>
      </c>
      <c r="F122" s="14">
        <v>787</v>
      </c>
      <c r="G122" s="64">
        <v>67847.27</v>
      </c>
      <c r="H122" s="55">
        <v>0</v>
      </c>
      <c r="I122" s="27">
        <f t="shared" si="5"/>
        <v>67847.27</v>
      </c>
    </row>
    <row r="123" spans="1:9" ht="18">
      <c r="A123" s="4">
        <v>11</v>
      </c>
      <c r="B123" s="148"/>
      <c r="C123" s="11" t="s">
        <v>133</v>
      </c>
      <c r="D123" s="12" t="s">
        <v>13</v>
      </c>
      <c r="E123" s="13" t="s">
        <v>132</v>
      </c>
      <c r="F123" s="14">
        <v>1121</v>
      </c>
      <c r="G123" s="64">
        <v>96641.41</v>
      </c>
      <c r="H123" s="55">
        <v>0</v>
      </c>
      <c r="I123" s="27">
        <f t="shared" si="5"/>
        <v>96641.41</v>
      </c>
    </row>
    <row r="124" spans="1:9" ht="18">
      <c r="A124" s="4">
        <v>12</v>
      </c>
      <c r="B124" s="148"/>
      <c r="C124" s="11" t="s">
        <v>134</v>
      </c>
      <c r="D124" s="12" t="s">
        <v>13</v>
      </c>
      <c r="E124" s="13" t="s">
        <v>132</v>
      </c>
      <c r="F124" s="14">
        <v>447</v>
      </c>
      <c r="G124" s="64">
        <v>38535.87</v>
      </c>
      <c r="H124" s="55">
        <v>0</v>
      </c>
      <c r="I124" s="27">
        <f t="shared" si="5"/>
        <v>38535.87</v>
      </c>
    </row>
    <row r="125" spans="1:9" ht="18">
      <c r="A125" s="4">
        <v>13</v>
      </c>
      <c r="B125" s="148"/>
      <c r="C125" s="11" t="s">
        <v>135</v>
      </c>
      <c r="D125" s="12" t="s">
        <v>13</v>
      </c>
      <c r="E125" s="13" t="s">
        <v>132</v>
      </c>
      <c r="F125" s="14">
        <v>507</v>
      </c>
      <c r="G125" s="64">
        <v>43708.47</v>
      </c>
      <c r="H125" s="55">
        <v>0</v>
      </c>
      <c r="I125" s="27">
        <f t="shared" si="5"/>
        <v>43708.47</v>
      </c>
    </row>
    <row r="126" spans="1:9" ht="18">
      <c r="A126" s="4">
        <v>14</v>
      </c>
      <c r="B126" s="148"/>
      <c r="C126" s="11" t="s">
        <v>136</v>
      </c>
      <c r="D126" s="12" t="s">
        <v>13</v>
      </c>
      <c r="E126" s="13" t="s">
        <v>132</v>
      </c>
      <c r="F126" s="14">
        <v>821</v>
      </c>
      <c r="G126" s="64">
        <v>951883.82</v>
      </c>
      <c r="H126" s="55">
        <v>0</v>
      </c>
      <c r="I126" s="27">
        <f aca="true" t="shared" si="6" ref="I126:I156">G126-H126</f>
        <v>951883.82</v>
      </c>
    </row>
    <row r="127" spans="1:9" ht="18">
      <c r="A127" s="4">
        <v>15</v>
      </c>
      <c r="B127" s="148"/>
      <c r="C127" s="11" t="s">
        <v>137</v>
      </c>
      <c r="D127" s="12" t="s">
        <v>13</v>
      </c>
      <c r="E127" s="13" t="s">
        <v>132</v>
      </c>
      <c r="F127" s="14">
        <v>939</v>
      </c>
      <c r="G127" s="64">
        <v>1088695.38</v>
      </c>
      <c r="H127" s="55">
        <v>0</v>
      </c>
      <c r="I127" s="27">
        <f t="shared" si="6"/>
        <v>1088695.38</v>
      </c>
    </row>
    <row r="128" spans="1:9" ht="18">
      <c r="A128" s="4">
        <v>16</v>
      </c>
      <c r="B128" s="148"/>
      <c r="C128" s="11" t="s">
        <v>138</v>
      </c>
      <c r="D128" s="12" t="s">
        <v>13</v>
      </c>
      <c r="E128" s="13" t="s">
        <v>132</v>
      </c>
      <c r="F128" s="14">
        <v>635</v>
      </c>
      <c r="G128" s="64">
        <v>54743.35</v>
      </c>
      <c r="H128" s="55">
        <v>0</v>
      </c>
      <c r="I128" s="27">
        <f t="shared" si="6"/>
        <v>54743.35</v>
      </c>
    </row>
    <row r="129" spans="1:9" ht="18">
      <c r="A129" s="4">
        <v>17</v>
      </c>
      <c r="B129" s="148"/>
      <c r="C129" s="11" t="s">
        <v>139</v>
      </c>
      <c r="D129" s="12" t="s">
        <v>13</v>
      </c>
      <c r="E129" s="13" t="s">
        <v>132</v>
      </c>
      <c r="F129" s="14">
        <v>467</v>
      </c>
      <c r="G129" s="64">
        <v>40260.07</v>
      </c>
      <c r="H129" s="55">
        <v>0</v>
      </c>
      <c r="I129" s="27">
        <f t="shared" si="6"/>
        <v>40260.07</v>
      </c>
    </row>
    <row r="130" spans="1:9" ht="18">
      <c r="A130" s="4">
        <v>18</v>
      </c>
      <c r="B130" s="148"/>
      <c r="C130" s="11" t="s">
        <v>140</v>
      </c>
      <c r="D130" s="12" t="s">
        <v>13</v>
      </c>
      <c r="E130" s="13" t="s">
        <v>132</v>
      </c>
      <c r="F130" s="14">
        <v>699</v>
      </c>
      <c r="G130" s="64">
        <v>60260.79</v>
      </c>
      <c r="H130" s="55">
        <v>0</v>
      </c>
      <c r="I130" s="27">
        <f t="shared" si="6"/>
        <v>60260.79</v>
      </c>
    </row>
    <row r="131" spans="1:9" ht="18">
      <c r="A131" s="4">
        <v>19</v>
      </c>
      <c r="B131" s="148"/>
      <c r="C131" s="11" t="s">
        <v>141</v>
      </c>
      <c r="D131" s="12" t="s">
        <v>13</v>
      </c>
      <c r="E131" s="13" t="s">
        <v>132</v>
      </c>
      <c r="F131" s="14">
        <v>573</v>
      </c>
      <c r="G131" s="64">
        <v>49398.33</v>
      </c>
      <c r="H131" s="55">
        <v>0</v>
      </c>
      <c r="I131" s="27">
        <f t="shared" si="6"/>
        <v>49398.33</v>
      </c>
    </row>
    <row r="132" spans="1:9" ht="18">
      <c r="A132" s="4">
        <v>20</v>
      </c>
      <c r="B132" s="148"/>
      <c r="C132" s="11" t="s">
        <v>142</v>
      </c>
      <c r="D132" s="12" t="s">
        <v>13</v>
      </c>
      <c r="E132" s="13" t="s">
        <v>132</v>
      </c>
      <c r="F132" s="14">
        <v>1097</v>
      </c>
      <c r="G132" s="64">
        <v>94572.37</v>
      </c>
      <c r="H132" s="55">
        <v>0</v>
      </c>
      <c r="I132" s="27">
        <f t="shared" si="6"/>
        <v>94572.37</v>
      </c>
    </row>
    <row r="133" spans="1:9" ht="18">
      <c r="A133" s="4">
        <v>21</v>
      </c>
      <c r="B133" s="148"/>
      <c r="C133" s="11" t="s">
        <v>143</v>
      </c>
      <c r="D133" s="12" t="s">
        <v>13</v>
      </c>
      <c r="E133" s="13" t="s">
        <v>132</v>
      </c>
      <c r="F133" s="14">
        <v>468</v>
      </c>
      <c r="G133" s="64">
        <v>40346.28</v>
      </c>
      <c r="H133" s="55">
        <v>0</v>
      </c>
      <c r="I133" s="27">
        <f t="shared" si="6"/>
        <v>40346.28</v>
      </c>
    </row>
    <row r="134" spans="1:9" ht="18">
      <c r="A134" s="4">
        <v>22</v>
      </c>
      <c r="B134" s="148"/>
      <c r="C134" s="11" t="s">
        <v>144</v>
      </c>
      <c r="D134" s="12" t="s">
        <v>13</v>
      </c>
      <c r="E134" s="13" t="s">
        <v>132</v>
      </c>
      <c r="F134" s="14">
        <v>704</v>
      </c>
      <c r="G134" s="64">
        <v>816231.68</v>
      </c>
      <c r="H134" s="55">
        <v>0</v>
      </c>
      <c r="I134" s="27">
        <f t="shared" si="6"/>
        <v>816231.68</v>
      </c>
    </row>
    <row r="135" spans="1:9" ht="18">
      <c r="A135" s="4">
        <v>23</v>
      </c>
      <c r="B135" s="148"/>
      <c r="C135" s="11" t="s">
        <v>145</v>
      </c>
      <c r="D135" s="12" t="s">
        <v>13</v>
      </c>
      <c r="E135" s="13" t="s">
        <v>132</v>
      </c>
      <c r="F135" s="14">
        <v>586</v>
      </c>
      <c r="G135" s="64">
        <v>50519.06</v>
      </c>
      <c r="H135" s="55">
        <v>0</v>
      </c>
      <c r="I135" s="27">
        <f t="shared" si="6"/>
        <v>50519.06</v>
      </c>
    </row>
    <row r="136" spans="1:9" ht="18">
      <c r="A136" s="4">
        <v>24</v>
      </c>
      <c r="B136" s="148"/>
      <c r="C136" s="11" t="s">
        <v>146</v>
      </c>
      <c r="D136" s="12" t="s">
        <v>13</v>
      </c>
      <c r="E136" s="13" t="s">
        <v>132</v>
      </c>
      <c r="F136" s="14">
        <v>850</v>
      </c>
      <c r="G136" s="64">
        <v>73278.5</v>
      </c>
      <c r="H136" s="55">
        <v>0</v>
      </c>
      <c r="I136" s="27">
        <f t="shared" si="6"/>
        <v>73278.5</v>
      </c>
    </row>
    <row r="137" spans="1:9" ht="18">
      <c r="A137" s="4">
        <v>25</v>
      </c>
      <c r="B137" s="148"/>
      <c r="C137" s="11" t="s">
        <v>147</v>
      </c>
      <c r="D137" s="12" t="s">
        <v>13</v>
      </c>
      <c r="E137" s="13" t="s">
        <v>132</v>
      </c>
      <c r="F137" s="14">
        <v>862</v>
      </c>
      <c r="G137" s="64">
        <v>74313.02</v>
      </c>
      <c r="H137" s="55">
        <v>0</v>
      </c>
      <c r="I137" s="27">
        <f t="shared" si="6"/>
        <v>74313.02</v>
      </c>
    </row>
    <row r="138" spans="1:9" ht="18">
      <c r="A138" s="4">
        <v>26</v>
      </c>
      <c r="B138" s="148"/>
      <c r="C138" s="11" t="s">
        <v>148</v>
      </c>
      <c r="D138" s="12" t="s">
        <v>13</v>
      </c>
      <c r="E138" s="13" t="s">
        <v>132</v>
      </c>
      <c r="F138" s="14">
        <v>838</v>
      </c>
      <c r="G138" s="64">
        <v>72243.98</v>
      </c>
      <c r="H138" s="55">
        <v>0</v>
      </c>
      <c r="I138" s="27">
        <f t="shared" si="6"/>
        <v>72243.98</v>
      </c>
    </row>
    <row r="139" spans="1:9" ht="18">
      <c r="A139" s="4">
        <v>27</v>
      </c>
      <c r="B139" s="148"/>
      <c r="C139" s="11" t="s">
        <v>149</v>
      </c>
      <c r="D139" s="12" t="s">
        <v>13</v>
      </c>
      <c r="E139" s="13" t="s">
        <v>132</v>
      </c>
      <c r="F139" s="14">
        <v>836</v>
      </c>
      <c r="G139" s="64">
        <v>72071.56</v>
      </c>
      <c r="H139" s="55">
        <v>0</v>
      </c>
      <c r="I139" s="27">
        <f t="shared" si="6"/>
        <v>72071.56</v>
      </c>
    </row>
    <row r="140" spans="1:9" ht="18">
      <c r="A140" s="4">
        <v>28</v>
      </c>
      <c r="B140" s="148"/>
      <c r="C140" s="11" t="s">
        <v>150</v>
      </c>
      <c r="D140" s="12" t="s">
        <v>13</v>
      </c>
      <c r="E140" s="13" t="s">
        <v>132</v>
      </c>
      <c r="F140" s="14">
        <v>838</v>
      </c>
      <c r="G140" s="64">
        <v>72243.98</v>
      </c>
      <c r="H140" s="55">
        <v>0</v>
      </c>
      <c r="I140" s="27">
        <f t="shared" si="6"/>
        <v>72243.98</v>
      </c>
    </row>
    <row r="141" spans="1:9" ht="18">
      <c r="A141" s="4">
        <v>29</v>
      </c>
      <c r="B141" s="148"/>
      <c r="C141" s="11" t="s">
        <v>151</v>
      </c>
      <c r="D141" s="12" t="s">
        <v>13</v>
      </c>
      <c r="E141" s="13" t="s">
        <v>132</v>
      </c>
      <c r="F141" s="14">
        <v>751</v>
      </c>
      <c r="G141" s="64">
        <v>64743.71</v>
      </c>
      <c r="H141" s="55">
        <v>0</v>
      </c>
      <c r="I141" s="27">
        <f t="shared" si="6"/>
        <v>64743.71</v>
      </c>
    </row>
    <row r="142" spans="1:9" ht="18">
      <c r="A142" s="4">
        <v>30</v>
      </c>
      <c r="B142" s="148"/>
      <c r="C142" s="11" t="s">
        <v>152</v>
      </c>
      <c r="D142" s="12" t="s">
        <v>13</v>
      </c>
      <c r="E142" s="13" t="s">
        <v>132</v>
      </c>
      <c r="F142" s="14">
        <v>890</v>
      </c>
      <c r="G142" s="64">
        <v>76726.9</v>
      </c>
      <c r="H142" s="55">
        <v>0</v>
      </c>
      <c r="I142" s="27">
        <f t="shared" si="6"/>
        <v>76726.9</v>
      </c>
    </row>
    <row r="143" spans="1:9" ht="18">
      <c r="A143" s="4">
        <v>31</v>
      </c>
      <c r="B143" s="148"/>
      <c r="C143" s="11" t="s">
        <v>153</v>
      </c>
      <c r="D143" s="12" t="s">
        <v>13</v>
      </c>
      <c r="E143" s="13" t="s">
        <v>132</v>
      </c>
      <c r="F143" s="14">
        <v>1080</v>
      </c>
      <c r="G143" s="64">
        <v>93106.8</v>
      </c>
      <c r="H143" s="55">
        <v>0</v>
      </c>
      <c r="I143" s="27">
        <f t="shared" si="6"/>
        <v>93106.8</v>
      </c>
    </row>
    <row r="144" spans="1:9" ht="18">
      <c r="A144" s="4">
        <v>32</v>
      </c>
      <c r="B144" s="148"/>
      <c r="C144" s="11" t="s">
        <v>154</v>
      </c>
      <c r="D144" s="12" t="s">
        <v>13</v>
      </c>
      <c r="E144" s="13" t="s">
        <v>132</v>
      </c>
      <c r="F144" s="14">
        <v>844</v>
      </c>
      <c r="G144" s="64">
        <v>72761.24</v>
      </c>
      <c r="H144" s="55">
        <v>0</v>
      </c>
      <c r="I144" s="27">
        <f t="shared" si="6"/>
        <v>72761.24</v>
      </c>
    </row>
    <row r="145" spans="1:9" ht="18">
      <c r="A145" s="4">
        <v>33</v>
      </c>
      <c r="B145" s="148"/>
      <c r="C145" s="11" t="s">
        <v>155</v>
      </c>
      <c r="D145" s="12" t="s">
        <v>13</v>
      </c>
      <c r="E145" s="13" t="s">
        <v>132</v>
      </c>
      <c r="F145" s="14">
        <v>1282</v>
      </c>
      <c r="G145" s="64">
        <v>110521.22</v>
      </c>
      <c r="H145" s="55">
        <v>0</v>
      </c>
      <c r="I145" s="27">
        <f t="shared" si="6"/>
        <v>110521.22</v>
      </c>
    </row>
    <row r="146" spans="1:9" ht="18">
      <c r="A146" s="4">
        <v>34</v>
      </c>
      <c r="B146" s="148"/>
      <c r="C146" s="11" t="s">
        <v>156</v>
      </c>
      <c r="D146" s="12" t="s">
        <v>13</v>
      </c>
      <c r="E146" s="13" t="s">
        <v>132</v>
      </c>
      <c r="F146" s="14">
        <v>1385</v>
      </c>
      <c r="G146" s="64">
        <v>119400.85</v>
      </c>
      <c r="H146" s="55">
        <v>0</v>
      </c>
      <c r="I146" s="27">
        <f t="shared" si="6"/>
        <v>119400.85</v>
      </c>
    </row>
    <row r="147" spans="1:9" ht="18">
      <c r="A147" s="4">
        <v>35</v>
      </c>
      <c r="B147" s="148"/>
      <c r="C147" s="11" t="s">
        <v>157</v>
      </c>
      <c r="D147" s="12" t="s">
        <v>13</v>
      </c>
      <c r="E147" s="13" t="s">
        <v>132</v>
      </c>
      <c r="F147" s="14">
        <v>1136</v>
      </c>
      <c r="G147" s="64">
        <v>97934.56</v>
      </c>
      <c r="H147" s="55">
        <v>0</v>
      </c>
      <c r="I147" s="27">
        <f t="shared" si="6"/>
        <v>97934.56</v>
      </c>
    </row>
    <row r="148" spans="1:9" ht="18">
      <c r="A148" s="4">
        <v>36</v>
      </c>
      <c r="B148" s="148"/>
      <c r="C148" s="11" t="s">
        <v>158</v>
      </c>
      <c r="D148" s="12" t="s">
        <v>13</v>
      </c>
      <c r="E148" s="13" t="s">
        <v>132</v>
      </c>
      <c r="F148" s="14">
        <v>1330</v>
      </c>
      <c r="G148" s="64">
        <v>114659.3</v>
      </c>
      <c r="H148" s="55">
        <v>0</v>
      </c>
      <c r="I148" s="27">
        <f t="shared" si="6"/>
        <v>114659.3</v>
      </c>
    </row>
    <row r="149" spans="1:9" ht="18">
      <c r="A149" s="4">
        <v>37</v>
      </c>
      <c r="B149" s="148"/>
      <c r="C149" s="11" t="s">
        <v>159</v>
      </c>
      <c r="D149" s="12" t="s">
        <v>13</v>
      </c>
      <c r="E149" s="13" t="s">
        <v>132</v>
      </c>
      <c r="F149" s="14">
        <v>1113</v>
      </c>
      <c r="G149" s="64">
        <v>95951.73</v>
      </c>
      <c r="H149" s="55">
        <v>0</v>
      </c>
      <c r="I149" s="27">
        <f t="shared" si="6"/>
        <v>95951.73</v>
      </c>
    </row>
    <row r="150" spans="1:9" ht="18">
      <c r="A150" s="4">
        <v>38</v>
      </c>
      <c r="B150" s="148"/>
      <c r="C150" s="11" t="s">
        <v>160</v>
      </c>
      <c r="D150" s="12" t="s">
        <v>13</v>
      </c>
      <c r="E150" s="13" t="s">
        <v>132</v>
      </c>
      <c r="F150" s="14">
        <v>959</v>
      </c>
      <c r="G150" s="64">
        <v>82675.39</v>
      </c>
      <c r="H150" s="55">
        <v>0</v>
      </c>
      <c r="I150" s="27">
        <f t="shared" si="6"/>
        <v>82675.39</v>
      </c>
    </row>
    <row r="151" spans="1:9" ht="18">
      <c r="A151" s="4">
        <v>39</v>
      </c>
      <c r="B151" s="148"/>
      <c r="C151" s="11" t="s">
        <v>161</v>
      </c>
      <c r="D151" s="12" t="s">
        <v>13</v>
      </c>
      <c r="E151" s="13" t="s">
        <v>132</v>
      </c>
      <c r="F151" s="14">
        <v>2000</v>
      </c>
      <c r="G151" s="64">
        <v>172420</v>
      </c>
      <c r="H151" s="55">
        <v>0</v>
      </c>
      <c r="I151" s="27">
        <f t="shared" si="6"/>
        <v>172420</v>
      </c>
    </row>
    <row r="152" spans="1:9" ht="18">
      <c r="A152" s="4">
        <v>40</v>
      </c>
      <c r="B152" s="148"/>
      <c r="C152" s="11" t="s">
        <v>162</v>
      </c>
      <c r="D152" s="12" t="s">
        <v>13</v>
      </c>
      <c r="E152" s="13" t="s">
        <v>132</v>
      </c>
      <c r="F152" s="14">
        <v>1772</v>
      </c>
      <c r="G152" s="64">
        <v>152764.12</v>
      </c>
      <c r="H152" s="55">
        <v>0</v>
      </c>
      <c r="I152" s="27">
        <f t="shared" si="6"/>
        <v>152764.12</v>
      </c>
    </row>
    <row r="153" spans="1:9" ht="18">
      <c r="A153" s="4">
        <v>41</v>
      </c>
      <c r="B153" s="148"/>
      <c r="C153" s="11" t="s">
        <v>163</v>
      </c>
      <c r="D153" s="12" t="s">
        <v>13</v>
      </c>
      <c r="E153" s="13" t="s">
        <v>132</v>
      </c>
      <c r="F153" s="14">
        <v>495</v>
      </c>
      <c r="G153" s="64">
        <v>42673.95</v>
      </c>
      <c r="H153" s="55">
        <v>0</v>
      </c>
      <c r="I153" s="27">
        <f t="shared" si="6"/>
        <v>42673.95</v>
      </c>
    </row>
    <row r="154" spans="1:9" ht="18">
      <c r="A154" s="4">
        <v>42</v>
      </c>
      <c r="B154" s="148"/>
      <c r="C154" s="11" t="s">
        <v>164</v>
      </c>
      <c r="D154" s="12" t="s">
        <v>13</v>
      </c>
      <c r="E154" s="13" t="s">
        <v>132</v>
      </c>
      <c r="F154" s="14">
        <v>629</v>
      </c>
      <c r="G154" s="64">
        <v>54226.09</v>
      </c>
      <c r="H154" s="55">
        <v>0</v>
      </c>
      <c r="I154" s="27">
        <f t="shared" si="6"/>
        <v>54226.09</v>
      </c>
    </row>
    <row r="155" spans="1:9" ht="18">
      <c r="A155" s="4">
        <v>43</v>
      </c>
      <c r="B155" s="148"/>
      <c r="C155" s="11" t="s">
        <v>165</v>
      </c>
      <c r="D155" s="12" t="s">
        <v>13</v>
      </c>
      <c r="E155" s="13" t="s">
        <v>132</v>
      </c>
      <c r="F155" s="14">
        <v>846</v>
      </c>
      <c r="G155" s="64">
        <v>72933.66</v>
      </c>
      <c r="H155" s="55">
        <v>0</v>
      </c>
      <c r="I155" s="27">
        <f t="shared" si="6"/>
        <v>72933.66</v>
      </c>
    </row>
    <row r="156" spans="1:9" ht="18">
      <c r="A156" s="4">
        <v>44</v>
      </c>
      <c r="B156" s="148"/>
      <c r="C156" s="11" t="s">
        <v>166</v>
      </c>
      <c r="D156" s="12" t="s">
        <v>13</v>
      </c>
      <c r="E156" s="13" t="s">
        <v>167</v>
      </c>
      <c r="F156" s="14">
        <v>984</v>
      </c>
      <c r="G156" s="64">
        <v>1128470.88</v>
      </c>
      <c r="H156" s="55">
        <v>0</v>
      </c>
      <c r="I156" s="27">
        <f t="shared" si="6"/>
        <v>1128470.88</v>
      </c>
    </row>
    <row r="157" spans="1:9" ht="18">
      <c r="A157" s="4">
        <v>45</v>
      </c>
      <c r="B157" s="148"/>
      <c r="C157" s="11" t="s">
        <v>168</v>
      </c>
      <c r="D157" s="12" t="s">
        <v>13</v>
      </c>
      <c r="E157" s="13" t="s">
        <v>167</v>
      </c>
      <c r="F157" s="14">
        <v>433</v>
      </c>
      <c r="G157" s="64">
        <v>36675.1</v>
      </c>
      <c r="H157" s="55">
        <v>0</v>
      </c>
      <c r="I157" s="27">
        <f aca="true" t="shared" si="7" ref="I157:I182">G157-H157</f>
        <v>36675.1</v>
      </c>
    </row>
    <row r="158" spans="1:9" ht="18">
      <c r="A158" s="4">
        <v>46</v>
      </c>
      <c r="B158" s="148"/>
      <c r="C158" s="11" t="s">
        <v>169</v>
      </c>
      <c r="D158" s="12" t="s">
        <v>13</v>
      </c>
      <c r="E158" s="13" t="s">
        <v>167</v>
      </c>
      <c r="F158" s="14">
        <v>608</v>
      </c>
      <c r="G158" s="64">
        <v>51497.6</v>
      </c>
      <c r="H158" s="55">
        <v>0</v>
      </c>
      <c r="I158" s="27">
        <f t="shared" si="7"/>
        <v>51497.6</v>
      </c>
    </row>
    <row r="159" spans="1:9" ht="18">
      <c r="A159" s="4">
        <v>47</v>
      </c>
      <c r="B159" s="148"/>
      <c r="C159" s="11" t="s">
        <v>170</v>
      </c>
      <c r="D159" s="12" t="s">
        <v>13</v>
      </c>
      <c r="E159" s="13" t="s">
        <v>167</v>
      </c>
      <c r="F159" s="14">
        <v>685</v>
      </c>
      <c r="G159" s="64">
        <v>58019.5</v>
      </c>
      <c r="H159" s="55">
        <v>0</v>
      </c>
      <c r="I159" s="27">
        <f t="shared" si="7"/>
        <v>58019.5</v>
      </c>
    </row>
    <row r="160" spans="1:9" ht="18">
      <c r="A160" s="4">
        <v>48</v>
      </c>
      <c r="B160" s="148"/>
      <c r="C160" s="11" t="s">
        <v>171</v>
      </c>
      <c r="D160" s="12" t="s">
        <v>13</v>
      </c>
      <c r="E160" s="13" t="s">
        <v>167</v>
      </c>
      <c r="F160" s="14">
        <v>743</v>
      </c>
      <c r="G160" s="64">
        <v>62932.1</v>
      </c>
      <c r="H160" s="55">
        <v>0</v>
      </c>
      <c r="I160" s="27">
        <f t="shared" si="7"/>
        <v>62932.1</v>
      </c>
    </row>
    <row r="161" spans="1:9" ht="18">
      <c r="A161" s="4">
        <v>49</v>
      </c>
      <c r="B161" s="148"/>
      <c r="C161" s="11" t="s">
        <v>172</v>
      </c>
      <c r="D161" s="12" t="s">
        <v>13</v>
      </c>
      <c r="E161" s="13" t="s">
        <v>167</v>
      </c>
      <c r="F161" s="14">
        <v>1108</v>
      </c>
      <c r="G161" s="64">
        <v>93847.6</v>
      </c>
      <c r="H161" s="55">
        <v>0</v>
      </c>
      <c r="I161" s="27">
        <f t="shared" si="7"/>
        <v>93847.6</v>
      </c>
    </row>
    <row r="162" spans="1:9" ht="18">
      <c r="A162" s="4">
        <v>50</v>
      </c>
      <c r="B162" s="148"/>
      <c r="C162" s="11" t="s">
        <v>173</v>
      </c>
      <c r="D162" s="12" t="s">
        <v>13</v>
      </c>
      <c r="E162" s="13" t="s">
        <v>167</v>
      </c>
      <c r="F162" s="14">
        <v>547</v>
      </c>
      <c r="G162" s="64">
        <v>46330.9</v>
      </c>
      <c r="H162" s="55">
        <v>0</v>
      </c>
      <c r="I162" s="27">
        <f t="shared" si="7"/>
        <v>46330.9</v>
      </c>
    </row>
    <row r="163" spans="1:9" ht="18">
      <c r="A163" s="4">
        <v>51</v>
      </c>
      <c r="B163" s="148"/>
      <c r="C163" s="11" t="s">
        <v>174</v>
      </c>
      <c r="D163" s="12" t="s">
        <v>13</v>
      </c>
      <c r="E163" s="13" t="s">
        <v>167</v>
      </c>
      <c r="F163" s="14">
        <v>540</v>
      </c>
      <c r="G163" s="64">
        <v>45738</v>
      </c>
      <c r="H163" s="55">
        <v>0</v>
      </c>
      <c r="I163" s="27">
        <f t="shared" si="7"/>
        <v>45738</v>
      </c>
    </row>
    <row r="164" spans="1:9" ht="18">
      <c r="A164" s="4">
        <v>52</v>
      </c>
      <c r="B164" s="148"/>
      <c r="C164" s="11" t="s">
        <v>175</v>
      </c>
      <c r="D164" s="12" t="s">
        <v>13</v>
      </c>
      <c r="E164" s="13" t="s">
        <v>167</v>
      </c>
      <c r="F164" s="14">
        <v>1042</v>
      </c>
      <c r="G164" s="64">
        <v>1194986.44</v>
      </c>
      <c r="H164" s="55">
        <v>0</v>
      </c>
      <c r="I164" s="27">
        <f t="shared" si="7"/>
        <v>1194986.44</v>
      </c>
    </row>
    <row r="165" spans="1:9" ht="18">
      <c r="A165" s="4">
        <v>53</v>
      </c>
      <c r="B165" s="148"/>
      <c r="C165" s="11" t="s">
        <v>176</v>
      </c>
      <c r="D165" s="12" t="s">
        <v>13</v>
      </c>
      <c r="E165" s="13" t="s">
        <v>167</v>
      </c>
      <c r="F165" s="14">
        <v>600</v>
      </c>
      <c r="G165" s="64">
        <v>50820</v>
      </c>
      <c r="H165" s="55">
        <v>0</v>
      </c>
      <c r="I165" s="27">
        <f t="shared" si="7"/>
        <v>50820</v>
      </c>
    </row>
    <row r="166" spans="1:9" ht="18">
      <c r="A166" s="4">
        <v>54</v>
      </c>
      <c r="B166" s="148"/>
      <c r="C166" s="11" t="s">
        <v>177</v>
      </c>
      <c r="D166" s="12" t="s">
        <v>13</v>
      </c>
      <c r="E166" s="13" t="s">
        <v>167</v>
      </c>
      <c r="F166" s="14">
        <v>2179</v>
      </c>
      <c r="G166" s="64">
        <v>2498920.78</v>
      </c>
      <c r="H166" s="55">
        <v>0</v>
      </c>
      <c r="I166" s="27">
        <f t="shared" si="7"/>
        <v>2498920.78</v>
      </c>
    </row>
    <row r="167" spans="1:9" ht="18">
      <c r="A167" s="4">
        <v>55</v>
      </c>
      <c r="B167" s="148"/>
      <c r="C167" s="11" t="s">
        <v>178</v>
      </c>
      <c r="D167" s="12" t="s">
        <v>13</v>
      </c>
      <c r="E167" s="13" t="s">
        <v>167</v>
      </c>
      <c r="F167" s="14">
        <v>902</v>
      </c>
      <c r="G167" s="64">
        <v>76399.4</v>
      </c>
      <c r="H167" s="55">
        <v>0</v>
      </c>
      <c r="I167" s="27">
        <f t="shared" si="7"/>
        <v>76399.4</v>
      </c>
    </row>
    <row r="168" spans="1:9" ht="18">
      <c r="A168" s="4">
        <v>56</v>
      </c>
      <c r="B168" s="148"/>
      <c r="C168" s="11" t="s">
        <v>179</v>
      </c>
      <c r="D168" s="12" t="s">
        <v>13</v>
      </c>
      <c r="E168" s="13" t="s">
        <v>167</v>
      </c>
      <c r="F168" s="14">
        <v>1202</v>
      </c>
      <c r="G168" s="64">
        <v>101809.4</v>
      </c>
      <c r="H168" s="55">
        <v>0</v>
      </c>
      <c r="I168" s="27">
        <f t="shared" si="7"/>
        <v>101809.4</v>
      </c>
    </row>
    <row r="169" spans="1:9" ht="18">
      <c r="A169" s="4">
        <v>57</v>
      </c>
      <c r="B169" s="148"/>
      <c r="C169" s="11" t="s">
        <v>180</v>
      </c>
      <c r="D169" s="12" t="s">
        <v>13</v>
      </c>
      <c r="E169" s="13" t="s">
        <v>167</v>
      </c>
      <c r="F169" s="14">
        <v>2132</v>
      </c>
      <c r="G169" s="64">
        <v>2445020.24</v>
      </c>
      <c r="H169" s="55">
        <v>0</v>
      </c>
      <c r="I169" s="27">
        <f t="shared" si="7"/>
        <v>2445020.24</v>
      </c>
    </row>
    <row r="170" spans="1:9" ht="18">
      <c r="A170" s="4">
        <v>58</v>
      </c>
      <c r="B170" s="148"/>
      <c r="C170" s="11" t="s">
        <v>181</v>
      </c>
      <c r="D170" s="12" t="s">
        <v>13</v>
      </c>
      <c r="E170" s="13" t="s">
        <v>167</v>
      </c>
      <c r="F170" s="14">
        <v>2321</v>
      </c>
      <c r="G170" s="64">
        <v>2661769.22</v>
      </c>
      <c r="H170" s="55">
        <v>0</v>
      </c>
      <c r="I170" s="27">
        <f t="shared" si="7"/>
        <v>2661769.22</v>
      </c>
    </row>
    <row r="171" spans="1:9" ht="18">
      <c r="A171" s="4">
        <v>59</v>
      </c>
      <c r="B171" s="148"/>
      <c r="C171" s="11" t="s">
        <v>182</v>
      </c>
      <c r="D171" s="12" t="s">
        <v>13</v>
      </c>
      <c r="E171" s="13" t="s">
        <v>167</v>
      </c>
      <c r="F171" s="14">
        <v>798</v>
      </c>
      <c r="G171" s="64">
        <v>67590.6</v>
      </c>
      <c r="H171" s="55">
        <v>0</v>
      </c>
      <c r="I171" s="27">
        <f t="shared" si="7"/>
        <v>67590.6</v>
      </c>
    </row>
    <row r="172" spans="1:9" ht="18">
      <c r="A172" s="4">
        <v>60</v>
      </c>
      <c r="B172" s="148"/>
      <c r="C172" s="11" t="s">
        <v>183</v>
      </c>
      <c r="D172" s="12" t="s">
        <v>13</v>
      </c>
      <c r="E172" s="13" t="s">
        <v>167</v>
      </c>
      <c r="F172" s="14">
        <v>1425</v>
      </c>
      <c r="G172" s="65">
        <v>120697.5</v>
      </c>
      <c r="H172" s="55">
        <v>0</v>
      </c>
      <c r="I172" s="27">
        <f t="shared" si="7"/>
        <v>120697.5</v>
      </c>
    </row>
    <row r="173" spans="1:9" ht="18">
      <c r="A173" s="4">
        <v>61</v>
      </c>
      <c r="B173" s="148"/>
      <c r="C173" s="11" t="s">
        <v>184</v>
      </c>
      <c r="D173" s="12" t="s">
        <v>13</v>
      </c>
      <c r="E173" s="13" t="s">
        <v>167</v>
      </c>
      <c r="F173" s="14">
        <v>3918</v>
      </c>
      <c r="G173" s="64">
        <v>3969717.6</v>
      </c>
      <c r="H173" s="55">
        <v>0</v>
      </c>
      <c r="I173" s="27">
        <f t="shared" si="7"/>
        <v>3969717.6</v>
      </c>
    </row>
    <row r="174" spans="1:9" ht="18">
      <c r="A174" s="4">
        <v>62</v>
      </c>
      <c r="B174" s="148"/>
      <c r="C174" s="11" t="s">
        <v>185</v>
      </c>
      <c r="D174" s="12" t="s">
        <v>13</v>
      </c>
      <c r="E174" s="13" t="s">
        <v>167</v>
      </c>
      <c r="F174" s="14">
        <v>2854</v>
      </c>
      <c r="G174" s="64">
        <v>2891672.8</v>
      </c>
      <c r="H174" s="55">
        <v>0</v>
      </c>
      <c r="I174" s="27">
        <f t="shared" si="7"/>
        <v>2891672.8</v>
      </c>
    </row>
    <row r="175" spans="1:9" ht="18">
      <c r="A175" s="4">
        <v>63</v>
      </c>
      <c r="B175" s="148"/>
      <c r="C175" s="11" t="s">
        <v>186</v>
      </c>
      <c r="D175" s="12" t="s">
        <v>13</v>
      </c>
      <c r="E175" s="13" t="s">
        <v>167</v>
      </c>
      <c r="F175" s="14">
        <v>3000</v>
      </c>
      <c r="G175" s="64">
        <v>3440460</v>
      </c>
      <c r="H175" s="55">
        <v>0</v>
      </c>
      <c r="I175" s="27">
        <f t="shared" si="7"/>
        <v>3440460</v>
      </c>
    </row>
    <row r="176" spans="1:9" ht="18">
      <c r="A176" s="4">
        <v>64</v>
      </c>
      <c r="B176" s="148"/>
      <c r="C176" s="11" t="s">
        <v>187</v>
      </c>
      <c r="D176" s="12" t="s">
        <v>13</v>
      </c>
      <c r="E176" s="13" t="s">
        <v>167</v>
      </c>
      <c r="F176" s="14">
        <v>430</v>
      </c>
      <c r="G176" s="64">
        <v>36421</v>
      </c>
      <c r="H176" s="55">
        <v>0</v>
      </c>
      <c r="I176" s="27">
        <f t="shared" si="7"/>
        <v>36421</v>
      </c>
    </row>
    <row r="177" spans="1:9" ht="18">
      <c r="A177" s="4">
        <v>65</v>
      </c>
      <c r="B177" s="148"/>
      <c r="C177" s="11" t="s">
        <v>188</v>
      </c>
      <c r="D177" s="12" t="s">
        <v>13</v>
      </c>
      <c r="E177" s="13" t="s">
        <v>167</v>
      </c>
      <c r="F177" s="14">
        <v>525</v>
      </c>
      <c r="G177" s="64">
        <v>44467.5</v>
      </c>
      <c r="H177" s="55">
        <v>0</v>
      </c>
      <c r="I177" s="27">
        <f t="shared" si="7"/>
        <v>44467.5</v>
      </c>
    </row>
    <row r="178" spans="1:9" ht="18">
      <c r="A178" s="4">
        <v>66</v>
      </c>
      <c r="B178" s="148"/>
      <c r="C178" s="11" t="s">
        <v>189</v>
      </c>
      <c r="D178" s="12" t="s">
        <v>13</v>
      </c>
      <c r="E178" s="13" t="s">
        <v>167</v>
      </c>
      <c r="F178" s="14">
        <v>800</v>
      </c>
      <c r="G178" s="64">
        <v>810560</v>
      </c>
      <c r="H178" s="55">
        <v>0</v>
      </c>
      <c r="I178" s="27">
        <f t="shared" si="7"/>
        <v>810560</v>
      </c>
    </row>
    <row r="179" spans="1:9" ht="18">
      <c r="A179" s="4">
        <v>67</v>
      </c>
      <c r="B179" s="148"/>
      <c r="C179" s="11" t="s">
        <v>190</v>
      </c>
      <c r="D179" s="12" t="s">
        <v>13</v>
      </c>
      <c r="E179" s="13" t="s">
        <v>167</v>
      </c>
      <c r="F179" s="14">
        <v>67</v>
      </c>
      <c r="G179" s="64">
        <v>23131.75</v>
      </c>
      <c r="H179" s="55">
        <v>0</v>
      </c>
      <c r="I179" s="27">
        <f t="shared" si="7"/>
        <v>23131.75</v>
      </c>
    </row>
    <row r="180" spans="1:9" ht="18">
      <c r="A180" s="4">
        <v>68</v>
      </c>
      <c r="B180" s="148"/>
      <c r="C180" s="11" t="s">
        <v>191</v>
      </c>
      <c r="D180" s="12" t="s">
        <v>13</v>
      </c>
      <c r="E180" s="13" t="s">
        <v>167</v>
      </c>
      <c r="F180" s="14">
        <v>1022</v>
      </c>
      <c r="G180" s="64">
        <v>1988536.06</v>
      </c>
      <c r="H180" s="55">
        <v>0</v>
      </c>
      <c r="I180" s="27">
        <f t="shared" si="7"/>
        <v>1988536.06</v>
      </c>
    </row>
    <row r="181" spans="1:9" ht="18">
      <c r="A181" s="4">
        <v>69</v>
      </c>
      <c r="B181" s="148"/>
      <c r="C181" s="11" t="s">
        <v>192</v>
      </c>
      <c r="D181" s="12" t="s">
        <v>13</v>
      </c>
      <c r="E181" s="13" t="s">
        <v>167</v>
      </c>
      <c r="F181" s="14">
        <v>765</v>
      </c>
      <c r="G181" s="64">
        <v>64795.5</v>
      </c>
      <c r="H181" s="55">
        <v>0</v>
      </c>
      <c r="I181" s="27">
        <f t="shared" si="7"/>
        <v>64795.5</v>
      </c>
    </row>
    <row r="182" spans="1:9" ht="18" thickBot="1">
      <c r="A182" s="4">
        <v>70</v>
      </c>
      <c r="B182" s="148"/>
      <c r="C182" s="11" t="s">
        <v>193</v>
      </c>
      <c r="D182" s="12" t="s">
        <v>13</v>
      </c>
      <c r="E182" s="13" t="s">
        <v>167</v>
      </c>
      <c r="F182" s="14">
        <v>2005</v>
      </c>
      <c r="G182" s="64">
        <v>2299374.1</v>
      </c>
      <c r="H182" s="55">
        <v>0</v>
      </c>
      <c r="I182" s="27">
        <f t="shared" si="7"/>
        <v>2299374.1</v>
      </c>
    </row>
    <row r="183" spans="1:9" s="2" customFormat="1" ht="24.75" thickBot="1">
      <c r="A183" s="155" t="s">
        <v>201</v>
      </c>
      <c r="B183" s="156"/>
      <c r="C183" s="125"/>
      <c r="D183" s="56"/>
      <c r="E183" s="57"/>
      <c r="F183" s="58"/>
      <c r="G183" s="66">
        <f>SUBTOTAL(9,G113:G182)</f>
        <v>45677277.63</v>
      </c>
      <c r="H183" s="59">
        <f>SUBTOTAL(9,H113:H182)</f>
        <v>0</v>
      </c>
      <c r="I183" s="51">
        <f>SUBTOTAL(9,I113:I182)</f>
        <v>45677277.63</v>
      </c>
    </row>
    <row r="184" spans="1:9" ht="18" thickBot="1">
      <c r="A184" s="36">
        <v>1</v>
      </c>
      <c r="B184" s="37" t="s">
        <v>3</v>
      </c>
      <c r="C184" s="126" t="s">
        <v>194</v>
      </c>
      <c r="D184" s="54" t="s">
        <v>13</v>
      </c>
      <c r="E184" s="68">
        <v>44154</v>
      </c>
      <c r="F184" s="77">
        <v>1180</v>
      </c>
      <c r="G184" s="78">
        <v>118000</v>
      </c>
      <c r="H184" s="79">
        <v>1180000</v>
      </c>
      <c r="I184" s="44">
        <f>G184-H184</f>
        <v>-1062000</v>
      </c>
    </row>
  </sheetData>
  <sheetProtection/>
  <autoFilter ref="A5:IS184"/>
  <mergeCells count="7">
    <mergeCell ref="B81:B111"/>
    <mergeCell ref="B113:B182"/>
    <mergeCell ref="A2:I2"/>
    <mergeCell ref="B6:B79"/>
    <mergeCell ref="A80:B80"/>
    <mergeCell ref="A183:B183"/>
    <mergeCell ref="A112:B112"/>
  </mergeCells>
  <printOptions horizont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Акимова</cp:lastModifiedBy>
  <cp:lastPrinted>2021-08-01T21:25:57Z</cp:lastPrinted>
  <dcterms:created xsi:type="dcterms:W3CDTF">2021-03-30T11:58:15Z</dcterms:created>
  <dcterms:modified xsi:type="dcterms:W3CDTF">2021-09-15T08:00:13Z</dcterms:modified>
  <cp:category/>
  <cp:version/>
  <cp:contentType/>
  <cp:contentStatus/>
</cp:coreProperties>
</file>