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Т. 6" sheetId="1" r:id="rId1"/>
  </sheets>
  <definedNames>
    <definedName name="_xlnm.Print_Area" localSheetId="0">'Т. 6'!$A$1:$N$100</definedName>
  </definedNames>
  <calcPr fullCalcOnLoad="1"/>
</workbook>
</file>

<file path=xl/sharedStrings.xml><?xml version="1.0" encoding="utf-8"?>
<sst xmlns="http://schemas.openxmlformats.org/spreadsheetml/2006/main" count="421" uniqueCount="181">
  <si>
    <t>Вид ДТП</t>
  </si>
  <si>
    <t>Дата</t>
  </si>
  <si>
    <t>км</t>
  </si>
  <si>
    <t>погибло</t>
  </si>
  <si>
    <t>ранено</t>
  </si>
  <si>
    <t>1</t>
  </si>
  <si>
    <t>2</t>
  </si>
  <si>
    <t>4</t>
  </si>
  <si>
    <t>7</t>
  </si>
  <si>
    <t>8</t>
  </si>
  <si>
    <t>10</t>
  </si>
  <si>
    <t>11</t>
  </si>
  <si>
    <t>12</t>
  </si>
  <si>
    <t>14</t>
  </si>
  <si>
    <t>15</t>
  </si>
  <si>
    <t>19</t>
  </si>
  <si>
    <t>20</t>
  </si>
  <si>
    <t>22</t>
  </si>
  <si>
    <t>23</t>
  </si>
  <si>
    <t>Нп</t>
  </si>
  <si>
    <t>23н</t>
  </si>
  <si>
    <t>25</t>
  </si>
  <si>
    <t>Наезд на стоящее ТС</t>
  </si>
  <si>
    <t>Наезд на препятствие</t>
  </si>
  <si>
    <t>Наезд на пешехода</t>
  </si>
  <si>
    <t>№№ п/п</t>
  </si>
  <si>
    <t>Подрядчик</t>
  </si>
  <si>
    <t>наименование дороги</t>
  </si>
  <si>
    <t>Адрес, км</t>
  </si>
  <si>
    <t>время</t>
  </si>
  <si>
    <t>Причина ДТП (нарушение ПДД)</t>
  </si>
  <si>
    <t>Пострадавшие</t>
  </si>
  <si>
    <t>Характеристика НТЭС</t>
  </si>
  <si>
    <t>м</t>
  </si>
  <si>
    <t>час</t>
  </si>
  <si>
    <t>мин</t>
  </si>
  <si>
    <t>Недостатки зимнего содержания</t>
  </si>
  <si>
    <t>Отсутствие освещения</t>
  </si>
  <si>
    <t>Неудовлетворительное состояние обочин</t>
  </si>
  <si>
    <t>Неисправность светофора</t>
  </si>
  <si>
    <t>Несоответствие дорожных ограждений предъявляемым требованиям</t>
  </si>
  <si>
    <t>Нстс</t>
  </si>
  <si>
    <t>С</t>
  </si>
  <si>
    <t xml:space="preserve">Автомобильная дорога М-4 Дон Тульская область участок км 132+300 - км 329+750 </t>
  </si>
  <si>
    <t>другие нарушения ПДД</t>
  </si>
  <si>
    <t xml:space="preserve">Автомобильная дорога М-4 Дон Липецкая область участок км 330+800 - км 464+300 </t>
  </si>
  <si>
    <t>неисправность светофора</t>
  </si>
  <si>
    <t>Код НТЭС</t>
  </si>
  <si>
    <t>АО "МТТС"</t>
  </si>
  <si>
    <t>45</t>
  </si>
  <si>
    <t>выезд на полосу встречного движения</t>
  </si>
  <si>
    <t>Отсутствие освещения наземного пешеходного перехода</t>
  </si>
  <si>
    <t>30</t>
  </si>
  <si>
    <t>Нтст</t>
  </si>
  <si>
    <t>ООО "ОССП"</t>
  </si>
  <si>
    <t>нарушение правил проезда пешеходного перехода</t>
  </si>
  <si>
    <t>М-4 "Дон"</t>
  </si>
  <si>
    <t>несоблюдение очередности проезда на перекрестке</t>
  </si>
  <si>
    <t>Автомобильная дорога М-1 Московская область  км 17+083 - км 153+875</t>
  </si>
  <si>
    <t>Консорциум "Белавтодор"</t>
  </si>
  <si>
    <t>М-1 "Беларусь"</t>
  </si>
  <si>
    <t>Наезд на стоящее транспортное средство</t>
  </si>
  <si>
    <t>Несоответствие скорости конкретным условиям движения</t>
  </si>
  <si>
    <t>Отсутствие временных ТСОДД в местах производства работ</t>
  </si>
  <si>
    <t>Столкновение</t>
  </si>
  <si>
    <t>Неправильный выбор дистанции</t>
  </si>
  <si>
    <t>Отсутствие дорожных ограждений в необходимых местах</t>
  </si>
  <si>
    <t>М-1 Моск. Обл</t>
  </si>
  <si>
    <t>Автомобильная дорога М-1 Смоленская область км 153+875 - км 456+780</t>
  </si>
  <si>
    <t>Нарушение правил проезда пешеходного перехода</t>
  </si>
  <si>
    <t>Неисправное освещение</t>
  </si>
  <si>
    <t>Нарушение правил проезда наземного пешеходного перехода</t>
  </si>
  <si>
    <t>Нет нарушений ПДД</t>
  </si>
  <si>
    <t>Отсутстствие временных ТСОД в местах производства работ</t>
  </si>
  <si>
    <t>М-1 Смол. обл.</t>
  </si>
  <si>
    <t>На М-1 всего</t>
  </si>
  <si>
    <t>Автомобильная дорога М-4 "Дон" км 20+650 - км 132+300</t>
  </si>
  <si>
    <t>Переход через проезжую часть вне пешеходного перехода</t>
  </si>
  <si>
    <t>Наезд на стоящее траснпортное средство</t>
  </si>
  <si>
    <t>Несоответствие скорости конкретным условиям движени</t>
  </si>
  <si>
    <t>Нарушение правил перестроения</t>
  </si>
  <si>
    <t>Повреждение обочины на въезде-выезде с второстепенной дороги (выезд АЗС, ТЦ КЭМП)</t>
  </si>
  <si>
    <t>Переход проезжей части в запрещённом месте (оборудованном пешеходными ограждениями)</t>
  </si>
  <si>
    <t>Отсутствие освещения в необходимых местах</t>
  </si>
  <si>
    <t>Автомобильная дорога М-3 "Украина" Московская область  участок  км 65+200 - км 86+600</t>
  </si>
  <si>
    <t>01-июля-19</t>
  </si>
  <si>
    <t>М-3</t>
  </si>
  <si>
    <t>Ст, поп</t>
  </si>
  <si>
    <t>превышение установленной скорости движения</t>
  </si>
  <si>
    <t>07-нояб-19</t>
  </si>
  <si>
    <t>несоблюдение очередности проезда перекрестка</t>
  </si>
  <si>
    <t>Автомобильная дорога М-3 "Украина" Калужская область  участок  км 86+600 - км 343+000</t>
  </si>
  <si>
    <t>Нпеш</t>
  </si>
  <si>
    <t>22-июля-19</t>
  </si>
  <si>
    <t>103</t>
  </si>
  <si>
    <t>Ст, бок</t>
  </si>
  <si>
    <t>25-июля-19</t>
  </si>
  <si>
    <t>273</t>
  </si>
  <si>
    <t>Съезд с дороги</t>
  </si>
  <si>
    <t>другие нарушения ПДД водителем</t>
  </si>
  <si>
    <t>30-авг-19</t>
  </si>
  <si>
    <t>269</t>
  </si>
  <si>
    <t>неправильный выбор дистанции</t>
  </si>
  <si>
    <t>Автомобильная дорога М-4 "Дон" Ростовская область  участок  км 777+050- км 1119+500</t>
  </si>
  <si>
    <t>АО "СМУ Дондорстрой</t>
  </si>
  <si>
    <t>М4 ДОН</t>
  </si>
  <si>
    <t>Другие нарушения ПДД водителем</t>
  </si>
  <si>
    <t>Автомобильная дорога М-4 "Дон" Краснодарский край  (км 1119+500 - км 1340+748)</t>
  </si>
  <si>
    <t>ООО "ДИК"</t>
  </si>
  <si>
    <t>М-4</t>
  </si>
  <si>
    <t>Переход через проезжую часть в неустановленном месте</t>
  </si>
  <si>
    <t>Превышение установленной скорости</t>
  </si>
  <si>
    <t>Нарушение правил расположения ТС на проезжей части</t>
  </si>
  <si>
    <t>ДРСУ-8 ООО ДОРСНАБ</t>
  </si>
  <si>
    <t>Превышение установленной скорости. Оставление места ДТП.</t>
  </si>
  <si>
    <t>М-5</t>
  </si>
  <si>
    <t>Отсутствие, плохая различимость горизонтальной разметки проезжей части</t>
  </si>
  <si>
    <t>Переход черз проезжую часть вне установленном месте</t>
  </si>
  <si>
    <t>Автомобильная дорога М-4"Дон"Республика Адыгея (км 1340+748 - км 1362+375)</t>
  </si>
  <si>
    <t>Ходьба вдоль проезжей части попутного направления при удовлетворительном состоянии обочины</t>
  </si>
  <si>
    <t>Выезд на полосу встречного движения</t>
  </si>
  <si>
    <t>Автомобильная дорога М-4"Дон"Краснодарский край ( км 1362+375 - км 1542+215)</t>
  </si>
  <si>
    <t>Другие нарушения ПДД водителем. Оставление места ДТП.</t>
  </si>
  <si>
    <t>ДЭП-93 ООО ДОРСНАБ</t>
  </si>
  <si>
    <t>Ссд</t>
  </si>
  <si>
    <t>Несоответствие скорости конкретным условиям</t>
  </si>
  <si>
    <t>Итого 6:</t>
  </si>
  <si>
    <t>Итого 2:</t>
  </si>
  <si>
    <t>Итого 1:</t>
  </si>
  <si>
    <t>Итого 3:</t>
  </si>
  <si>
    <t>Итого 7:</t>
  </si>
  <si>
    <t xml:space="preserve">Итого 6: </t>
  </si>
  <si>
    <t>Итого 26:</t>
  </si>
  <si>
    <t>М-11</t>
  </si>
  <si>
    <t>недостатки зимнего содержания</t>
  </si>
  <si>
    <t>04</t>
  </si>
  <si>
    <t>070</t>
  </si>
  <si>
    <t>Автомобильная дорога М-11 Москва-Санкт-Петербург  участок  км 330- км 684</t>
  </si>
  <si>
    <t xml:space="preserve">Автомобильная дорога А-107 ММК Московская область от км 9+348 Калужско-Киевского шоссе до км 22+652 Волоколамско-Ленинградского шоссе </t>
  </si>
  <si>
    <t>ООО "Кольцевая магистраль"</t>
  </si>
  <si>
    <t>А-107 "ММК" Калужско-Киевское шоссе</t>
  </si>
  <si>
    <t>Нарушение правил проезда нерегулируемого пешеходного перехода</t>
  </si>
  <si>
    <t>Отсутствие, плохая различимость горизонтальной дорожной разметки; отсутствие дорожных знаков в необходимых местах</t>
  </si>
  <si>
    <t>8, 15</t>
  </si>
  <si>
    <t>А-107 "ММК" Киевско-Минское шоссе</t>
  </si>
  <si>
    <t>Выезд на полосу встречного двмижения</t>
  </si>
  <si>
    <t>Отсутствие направляющих устройств и световозвращающих элементов на них</t>
  </si>
  <si>
    <t>А-107 "ММК" Можайско-Волоколамское шоссе</t>
  </si>
  <si>
    <t>Управление ТС в состоянии опьянения</t>
  </si>
  <si>
    <t>Несоблюдение очередности проезда</t>
  </si>
  <si>
    <t>Отсутствие горизонтальной дорожной разметки</t>
  </si>
  <si>
    <t>Неправильное применение, плохая видимость дорожных знаков; несоответствие дорожных ограждений предъявляемым требованиям</t>
  </si>
  <si>
    <t>16, 19</t>
  </si>
  <si>
    <t>Нсоблюдение дистанции. Нарушение правил перестроения.</t>
  </si>
  <si>
    <t>Перевышение скоростного режима</t>
  </si>
  <si>
    <t>Превышение скоростного режима</t>
  </si>
  <si>
    <t>Несоблюдение очередности проезда перекрестков</t>
  </si>
  <si>
    <t>А-107 "ММК" Волоколамско-Ленинградское шоссе</t>
  </si>
  <si>
    <t>Нарушение очередности проезда перекрестка</t>
  </si>
  <si>
    <t>Отсутствие, плохая различимость горизонтальной дорожной разметки</t>
  </si>
  <si>
    <t>Несоответствие скорости конкретным дорожным условиям</t>
  </si>
  <si>
    <t>Нарушение ПДД</t>
  </si>
  <si>
    <t>На А-107 ММК</t>
  </si>
  <si>
    <t>из них 14 ЦКАД</t>
  </si>
  <si>
    <t>Можайская транспортная развязка (пересечение автомобильной дороги "Новый выход на МКАД с М-1 "Беларусь" и Можайского шоссе)</t>
  </si>
  <si>
    <t>Можайское шоссе</t>
  </si>
  <si>
    <t>Несоблюдене очередности проезда</t>
  </si>
  <si>
    <t>На Можайской развязке</t>
  </si>
  <si>
    <t>Итого 15:</t>
  </si>
  <si>
    <t>А-105 "Подъездная дорога от Москвы к аэропорту Домодедово"</t>
  </si>
  <si>
    <t>А-105</t>
  </si>
  <si>
    <t>Отсутствие, плохая различимость горизонтальной дорожной разметки; неправильное применение дорожных знаков</t>
  </si>
  <si>
    <t>Нсоблюдение дистанции. Отказ водителя от прохождения медицинского освидетельствования на состояние опьянения</t>
  </si>
  <si>
    <t>Итого 4:</t>
  </si>
  <si>
    <t>ИТОГО 59:</t>
  </si>
  <si>
    <t>отсутствие дорожных знаков в необходимых местах</t>
  </si>
  <si>
    <t xml:space="preserve">отсутствие дорожных ограждений в необходимых местах </t>
  </si>
  <si>
    <t>отсутствие тротуара</t>
  </si>
  <si>
    <t>отсутствие, плохая различимость горизонтальной разметки</t>
  </si>
  <si>
    <t>Приложение № 19</t>
  </si>
  <si>
    <t>Сведения о дорожно-транспортных происшествиях с недостатками транспортно-эксплуатационного состояния улично-дорожной сети на автомобильных дорогах государственной компании «Российские автомобильные дороги» за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</si>
</sst>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-mmm\-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0"/>
      <name val="Arial"/>
      <family val="2"/>
    </font>
    <font>
      <sz val="14"/>
      <name val="Arial Cyr"/>
      <family val="0"/>
    </font>
    <font>
      <b/>
      <sz val="18"/>
      <name val="Times New Roman"/>
      <family val="1"/>
    </font>
    <font>
      <sz val="14"/>
      <color indexed="8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51" fillId="5" borderId="10" xfId="0" applyFont="1" applyFill="1" applyBorder="1" applyAlignment="1">
      <alignment horizontal="center" vertical="center" wrapText="1"/>
    </xf>
    <xf numFmtId="49" fontId="51" fillId="5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52" fillId="0" borderId="10" xfId="0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14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/>
    </xf>
    <xf numFmtId="14" fontId="13" fillId="35" borderId="10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10" xfId="0" applyNumberFormat="1" applyFont="1" applyFill="1" applyBorder="1" applyAlignment="1">
      <alignment horizontal="center" vertical="center"/>
    </xf>
    <xf numFmtId="49" fontId="52" fillId="35" borderId="10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49" fontId="52" fillId="35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49" fontId="52" fillId="36" borderId="10" xfId="0" applyNumberFormat="1" applyFont="1" applyFill="1" applyBorder="1" applyAlignment="1">
      <alignment horizontal="center" wrapText="1"/>
    </xf>
    <xf numFmtId="14" fontId="12" fillId="0" borderId="10" xfId="57" applyNumberFormat="1" applyFont="1" applyFill="1" applyBorder="1" applyAlignment="1">
      <alignment horizontal="center" vertical="center" wrapText="1"/>
      <protection/>
    </xf>
    <xf numFmtId="49" fontId="12" fillId="0" borderId="10" xfId="57" applyNumberFormat="1" applyFont="1" applyFill="1" applyBorder="1" applyAlignment="1">
      <alignment horizontal="center" vertical="center" wrapText="1"/>
      <protection/>
    </xf>
    <xf numFmtId="0" fontId="12" fillId="36" borderId="10" xfId="0" applyFont="1" applyFill="1" applyBorder="1" applyAlignment="1">
      <alignment/>
    </xf>
    <xf numFmtId="0" fontId="12" fillId="36" borderId="10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left" wrapText="1"/>
    </xf>
    <xf numFmtId="0" fontId="12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49" fontId="52" fillId="36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14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36" borderId="10" xfId="0" applyFont="1" applyFill="1" applyBorder="1" applyAlignment="1">
      <alignment horizontal="center"/>
    </xf>
    <xf numFmtId="0" fontId="15" fillId="36" borderId="10" xfId="0" applyFont="1" applyFill="1" applyBorder="1" applyAlignment="1">
      <alignment/>
    </xf>
    <xf numFmtId="0" fontId="15" fillId="36" borderId="10" xfId="0" applyFont="1" applyFill="1" applyBorder="1" applyAlignment="1">
      <alignment horizontal="center" vertical="center"/>
    </xf>
    <xf numFmtId="49" fontId="12" fillId="36" borderId="10" xfId="0" applyNumberFormat="1" applyFont="1" applyFill="1" applyBorder="1" applyAlignment="1">
      <alignment wrapText="1"/>
    </xf>
    <xf numFmtId="0" fontId="12" fillId="36" borderId="10" xfId="0" applyFont="1" applyFill="1" applyBorder="1" applyAlignment="1">
      <alignment wrapText="1"/>
    </xf>
    <xf numFmtId="0" fontId="13" fillId="36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49" fontId="51" fillId="35" borderId="10" xfId="0" applyNumberFormat="1" applyFont="1" applyFill="1" applyBorder="1" applyAlignment="1">
      <alignment horizontal="center" vertical="center"/>
    </xf>
    <xf numFmtId="49" fontId="53" fillId="35" borderId="10" xfId="0" applyNumberFormat="1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vertical="center"/>
    </xf>
    <xf numFmtId="0" fontId="16" fillId="36" borderId="10" xfId="0" applyFont="1" applyFill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49" fontId="12" fillId="36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49" fontId="52" fillId="33" borderId="10" xfId="0" applyNumberFormat="1" applyFont="1" applyFill="1" applyBorder="1" applyAlignment="1">
      <alignment horizontal="center" vertical="center" wrapText="1"/>
    </xf>
    <xf numFmtId="49" fontId="14" fillId="36" borderId="10" xfId="0" applyNumberFormat="1" applyFont="1" applyFill="1" applyBorder="1" applyAlignment="1">
      <alignment horizontal="center" vertical="center" wrapText="1"/>
    </xf>
    <xf numFmtId="49" fontId="51" fillId="36" borderId="10" xfId="0" applyNumberFormat="1" applyFont="1" applyFill="1" applyBorder="1" applyAlignment="1">
      <alignment horizontal="center" vertical="center" wrapText="1"/>
    </xf>
    <xf numFmtId="49" fontId="51" fillId="36" borderId="10" xfId="0" applyNumberFormat="1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wrapText="1"/>
    </xf>
    <xf numFmtId="0" fontId="15" fillId="36" borderId="10" xfId="0" applyFont="1" applyFill="1" applyBorder="1" applyAlignment="1">
      <alignment horizontal="left" wrapText="1"/>
    </xf>
    <xf numFmtId="0" fontId="16" fillId="36" borderId="10" xfId="0" applyFont="1" applyFill="1" applyBorder="1" applyAlignment="1">
      <alignment/>
    </xf>
    <xf numFmtId="0" fontId="16" fillId="36" borderId="10" xfId="0" applyFont="1" applyFill="1" applyBorder="1" applyAlignment="1">
      <alignment horizontal="center"/>
    </xf>
    <xf numFmtId="49" fontId="16" fillId="36" borderId="10" xfId="0" applyNumberFormat="1" applyFont="1" applyFill="1" applyBorder="1" applyAlignment="1">
      <alignment/>
    </xf>
    <xf numFmtId="0" fontId="16" fillId="36" borderId="10" xfId="0" applyFont="1" applyFill="1" applyBorder="1" applyAlignment="1">
      <alignment wrapText="1"/>
    </xf>
    <xf numFmtId="49" fontId="16" fillId="36" borderId="10" xfId="0" applyNumberFormat="1" applyFont="1" applyFill="1" applyBorder="1" applyAlignment="1">
      <alignment wrapText="1"/>
    </xf>
    <xf numFmtId="14" fontId="11" fillId="0" borderId="10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/>
    </xf>
    <xf numFmtId="49" fontId="54" fillId="35" borderId="10" xfId="0" applyNumberFormat="1" applyFont="1" applyFill="1" applyBorder="1" applyAlignment="1">
      <alignment horizontal="center" vertical="center"/>
    </xf>
    <xf numFmtId="49" fontId="54" fillId="35" borderId="10" xfId="0" applyNumberFormat="1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vertical="center"/>
    </xf>
    <xf numFmtId="0" fontId="6" fillId="19" borderId="10" xfId="0" applyFont="1" applyFill="1" applyBorder="1" applyAlignment="1">
      <alignment horizontal="center" vertical="center"/>
    </xf>
    <xf numFmtId="49" fontId="6" fillId="19" borderId="10" xfId="0" applyNumberFormat="1" applyFont="1" applyFill="1" applyBorder="1" applyAlignment="1">
      <alignment vertical="center"/>
    </xf>
    <xf numFmtId="0" fontId="6" fillId="19" borderId="10" xfId="0" applyFont="1" applyFill="1" applyBorder="1" applyAlignment="1">
      <alignment vertical="center" wrapText="1"/>
    </xf>
    <xf numFmtId="49" fontId="6" fillId="19" borderId="10" xfId="0" applyNumberFormat="1" applyFont="1" applyFill="1" applyBorder="1" applyAlignment="1">
      <alignment vertical="center" wrapText="1"/>
    </xf>
    <xf numFmtId="0" fontId="15" fillId="36" borderId="10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49" fontId="52" fillId="0" borderId="0" xfId="0" applyNumberFormat="1" applyFont="1" applyAlignment="1">
      <alignment horizontal="right" wrapText="1"/>
    </xf>
    <xf numFmtId="0" fontId="3" fillId="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left" vertical="center"/>
    </xf>
    <xf numFmtId="0" fontId="51" fillId="5" borderId="10" xfId="0" applyFont="1" applyFill="1" applyBorder="1" applyAlignment="1">
      <alignment horizontal="center" vertical="center" wrapText="1"/>
    </xf>
    <xf numFmtId="49" fontId="51" fillId="5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left" vertical="center"/>
    </xf>
    <xf numFmtId="0" fontId="17" fillId="35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52" fillId="0" borderId="10" xfId="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vertical="center"/>
    </xf>
    <xf numFmtId="0" fontId="12" fillId="36" borderId="10" xfId="0" applyFont="1" applyFill="1" applyBorder="1" applyAlignment="1">
      <alignment horizontal="left" vertical="center" wrapText="1"/>
    </xf>
    <xf numFmtId="0" fontId="15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left"/>
    </xf>
    <xf numFmtId="0" fontId="16" fillId="36" borderId="10" xfId="0" applyFont="1" applyFill="1" applyBorder="1" applyAlignment="1">
      <alignment horizontal="left"/>
    </xf>
    <xf numFmtId="0" fontId="16" fillId="36" borderId="10" xfId="0" applyFont="1" applyFill="1" applyBorder="1" applyAlignment="1">
      <alignment horizontal="left" vertical="center"/>
    </xf>
    <xf numFmtId="0" fontId="17" fillId="35" borderId="10" xfId="0" applyFont="1" applyFill="1" applyBorder="1" applyAlignment="1">
      <alignment horizontal="left" vertical="center"/>
    </xf>
    <xf numFmtId="0" fontId="53" fillId="35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0" fontId="3" fillId="19" borderId="10" xfId="0" applyFont="1" applyFill="1" applyBorder="1" applyAlignment="1">
      <alignment horizontal="left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1" xfId="54"/>
    <cellStyle name="Обычный 3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Процентный 3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136"/>
  <sheetViews>
    <sheetView tabSelected="1" view="pageLayout" zoomScaleNormal="80" workbookViewId="0" topLeftCell="A1">
      <selection activeCell="A3" sqref="A3:N4"/>
    </sheetView>
  </sheetViews>
  <sheetFormatPr defaultColWidth="5.140625" defaultRowHeight="15"/>
  <cols>
    <col min="1" max="1" width="5.57421875" style="2" customWidth="1"/>
    <col min="2" max="2" width="12.00390625" style="3" customWidth="1"/>
    <col min="3" max="3" width="14.57421875" style="5" customWidth="1"/>
    <col min="4" max="4" width="12.00390625" style="2" customWidth="1"/>
    <col min="5" max="5" width="7.421875" style="3" customWidth="1"/>
    <col min="6" max="6" width="8.28125" style="3" customWidth="1"/>
    <col min="7" max="7" width="5.140625" style="3" customWidth="1"/>
    <col min="8" max="8" width="5.28125" style="6" customWidth="1"/>
    <col min="9" max="9" width="13.28125" style="5" customWidth="1"/>
    <col min="10" max="10" width="20.7109375" style="5" customWidth="1"/>
    <col min="11" max="11" width="9.00390625" style="3" customWidth="1"/>
    <col min="12" max="12" width="10.28125" style="3" customWidth="1"/>
    <col min="13" max="13" width="20.140625" style="7" customWidth="1"/>
    <col min="14" max="14" width="9.00390625" style="7" customWidth="1"/>
    <col min="15" max="249" width="9.140625" style="2" customWidth="1"/>
    <col min="250" max="250" width="5.57421875" style="2" customWidth="1"/>
    <col min="251" max="251" width="10.421875" style="2" customWidth="1"/>
    <col min="252" max="252" width="11.8515625" style="2" customWidth="1"/>
    <col min="253" max="253" width="9.7109375" style="2" customWidth="1"/>
    <col min="254" max="254" width="7.421875" style="2" customWidth="1"/>
    <col min="255" max="255" width="8.28125" style="2" customWidth="1"/>
    <col min="256" max="16384" width="5.140625" style="2" customWidth="1"/>
  </cols>
  <sheetData>
    <row r="1" spans="2:14" s="15" customFormat="1" ht="15">
      <c r="B1" s="3"/>
      <c r="C1" s="5"/>
      <c r="E1" s="3"/>
      <c r="F1" s="3"/>
      <c r="G1" s="3"/>
      <c r="H1" s="6"/>
      <c r="I1" s="5"/>
      <c r="J1" s="5"/>
      <c r="K1" s="3"/>
      <c r="L1" s="3"/>
      <c r="M1" s="114" t="s">
        <v>179</v>
      </c>
      <c r="N1" s="114"/>
    </row>
    <row r="3" spans="1:14" ht="23.25" customHeight="1">
      <c r="A3" s="112" t="s">
        <v>180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86.2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6" ht="22.5" customHeight="1">
      <c r="A5" s="117" t="s">
        <v>25</v>
      </c>
      <c r="B5" s="117" t="s">
        <v>1</v>
      </c>
      <c r="C5" s="117" t="s">
        <v>26</v>
      </c>
      <c r="D5" s="117" t="s">
        <v>27</v>
      </c>
      <c r="E5" s="117" t="s">
        <v>28</v>
      </c>
      <c r="F5" s="117"/>
      <c r="G5" s="118" t="s">
        <v>29</v>
      </c>
      <c r="H5" s="118"/>
      <c r="I5" s="117" t="s">
        <v>0</v>
      </c>
      <c r="J5" s="117" t="s">
        <v>30</v>
      </c>
      <c r="K5" s="117" t="s">
        <v>31</v>
      </c>
      <c r="L5" s="117"/>
      <c r="M5" s="118" t="s">
        <v>32</v>
      </c>
      <c r="N5" s="118" t="s">
        <v>47</v>
      </c>
      <c r="O5" s="1"/>
      <c r="P5" s="1"/>
    </row>
    <row r="6" spans="1:16" ht="69.75" customHeight="1">
      <c r="A6" s="117"/>
      <c r="B6" s="117"/>
      <c r="C6" s="117"/>
      <c r="D6" s="117"/>
      <c r="E6" s="19" t="s">
        <v>2</v>
      </c>
      <c r="F6" s="19" t="s">
        <v>33</v>
      </c>
      <c r="G6" s="19" t="s">
        <v>34</v>
      </c>
      <c r="H6" s="20" t="s">
        <v>35</v>
      </c>
      <c r="I6" s="117"/>
      <c r="J6" s="117"/>
      <c r="K6" s="19" t="s">
        <v>3</v>
      </c>
      <c r="L6" s="19" t="s">
        <v>4</v>
      </c>
      <c r="M6" s="118"/>
      <c r="N6" s="118"/>
      <c r="O6" s="1"/>
      <c r="P6" s="1"/>
    </row>
    <row r="7" spans="1:16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"/>
      <c r="P7" s="1"/>
    </row>
    <row r="8" spans="1:16" s="17" customFormat="1" ht="20.25">
      <c r="A8" s="115" t="s">
        <v>58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21"/>
      <c r="P8" s="21"/>
    </row>
    <row r="9" spans="1:16" s="17" customFormat="1" ht="124.5" customHeight="1">
      <c r="A9" s="22">
        <v>1</v>
      </c>
      <c r="B9" s="23">
        <v>43771</v>
      </c>
      <c r="C9" s="24" t="s">
        <v>59</v>
      </c>
      <c r="D9" s="32" t="s">
        <v>60</v>
      </c>
      <c r="E9" s="22">
        <v>26</v>
      </c>
      <c r="F9" s="22">
        <v>660</v>
      </c>
      <c r="G9" s="22">
        <v>13</v>
      </c>
      <c r="H9" s="25">
        <v>50</v>
      </c>
      <c r="I9" s="26" t="s">
        <v>61</v>
      </c>
      <c r="J9" s="27" t="s">
        <v>62</v>
      </c>
      <c r="K9" s="25">
        <v>1</v>
      </c>
      <c r="L9" s="25">
        <v>0</v>
      </c>
      <c r="M9" s="28" t="s">
        <v>63</v>
      </c>
      <c r="N9" s="27" t="s">
        <v>17</v>
      </c>
      <c r="O9" s="21"/>
      <c r="P9" s="21"/>
    </row>
    <row r="10" spans="1:16" s="17" customFormat="1" ht="124.5" customHeight="1">
      <c r="A10" s="22">
        <v>2</v>
      </c>
      <c r="B10" s="23">
        <v>43723</v>
      </c>
      <c r="C10" s="24" t="s">
        <v>59</v>
      </c>
      <c r="D10" s="32" t="s">
        <v>60</v>
      </c>
      <c r="E10" s="22">
        <v>27</v>
      </c>
      <c r="F10" s="22">
        <v>950</v>
      </c>
      <c r="G10" s="22">
        <v>5</v>
      </c>
      <c r="H10" s="25">
        <v>30</v>
      </c>
      <c r="I10" s="26" t="s">
        <v>64</v>
      </c>
      <c r="J10" s="27" t="s">
        <v>65</v>
      </c>
      <c r="K10" s="25">
        <v>0</v>
      </c>
      <c r="L10" s="25">
        <v>1</v>
      </c>
      <c r="M10" s="28" t="s">
        <v>66</v>
      </c>
      <c r="N10" s="27" t="s">
        <v>14</v>
      </c>
      <c r="O10" s="21"/>
      <c r="P10" s="21"/>
    </row>
    <row r="11" spans="1:16" s="15" customFormat="1" ht="63.75" customHeight="1">
      <c r="A11" s="22">
        <v>3</v>
      </c>
      <c r="B11" s="23">
        <v>43772</v>
      </c>
      <c r="C11" s="24" t="s">
        <v>48</v>
      </c>
      <c r="D11" s="32" t="s">
        <v>60</v>
      </c>
      <c r="E11" s="22">
        <v>113</v>
      </c>
      <c r="F11" s="22">
        <v>480</v>
      </c>
      <c r="G11" s="22">
        <v>21</v>
      </c>
      <c r="H11" s="25">
        <v>0</v>
      </c>
      <c r="I11" s="26" t="s">
        <v>64</v>
      </c>
      <c r="J11" s="27" t="s">
        <v>65</v>
      </c>
      <c r="K11" s="25">
        <v>0</v>
      </c>
      <c r="L11" s="25">
        <v>1</v>
      </c>
      <c r="M11" s="28" t="s">
        <v>66</v>
      </c>
      <c r="N11" s="27" t="s">
        <v>14</v>
      </c>
      <c r="O11" s="14"/>
      <c r="P11" s="14"/>
    </row>
    <row r="12" spans="1:16" s="15" customFormat="1" ht="28.5">
      <c r="A12" s="119" t="s">
        <v>129</v>
      </c>
      <c r="B12" s="119"/>
      <c r="C12" s="34" t="s">
        <v>67</v>
      </c>
      <c r="D12" s="35"/>
      <c r="E12" s="33"/>
      <c r="F12" s="33"/>
      <c r="G12" s="33"/>
      <c r="H12" s="36"/>
      <c r="I12" s="35"/>
      <c r="J12" s="37"/>
      <c r="K12" s="51">
        <f>SUM(K9:K11)</f>
        <v>1</v>
      </c>
      <c r="L12" s="51">
        <f>SUM(L9:L11)</f>
        <v>2</v>
      </c>
      <c r="M12" s="38"/>
      <c r="N12" s="38"/>
      <c r="O12" s="14"/>
      <c r="P12" s="14"/>
    </row>
    <row r="13" spans="1:16" s="15" customFormat="1" ht="20.25">
      <c r="A13" s="115" t="s">
        <v>68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4"/>
      <c r="P13" s="14"/>
    </row>
    <row r="14" spans="1:16" s="15" customFormat="1" ht="65.25" customHeight="1">
      <c r="A14" s="22">
        <v>1</v>
      </c>
      <c r="B14" s="23">
        <v>43534</v>
      </c>
      <c r="C14" s="24" t="s">
        <v>48</v>
      </c>
      <c r="D14" s="32" t="s">
        <v>60</v>
      </c>
      <c r="E14" s="22">
        <v>171</v>
      </c>
      <c r="F14" s="22">
        <v>903</v>
      </c>
      <c r="G14" s="22">
        <v>19</v>
      </c>
      <c r="H14" s="25">
        <v>6</v>
      </c>
      <c r="I14" s="26" t="s">
        <v>24</v>
      </c>
      <c r="J14" s="27" t="s">
        <v>69</v>
      </c>
      <c r="K14" s="25">
        <v>1</v>
      </c>
      <c r="L14" s="25">
        <v>0</v>
      </c>
      <c r="M14" s="28" t="s">
        <v>70</v>
      </c>
      <c r="N14" s="27" t="s">
        <v>21</v>
      </c>
      <c r="O14" s="14"/>
      <c r="P14" s="14"/>
    </row>
    <row r="15" spans="1:16" s="15" customFormat="1" ht="60">
      <c r="A15" s="22">
        <v>2</v>
      </c>
      <c r="B15" s="23">
        <v>43788</v>
      </c>
      <c r="C15" s="24" t="s">
        <v>48</v>
      </c>
      <c r="D15" s="32" t="s">
        <v>60</v>
      </c>
      <c r="E15" s="22">
        <v>311</v>
      </c>
      <c r="F15" s="22">
        <v>832</v>
      </c>
      <c r="G15" s="22">
        <v>7</v>
      </c>
      <c r="H15" s="25">
        <v>45</v>
      </c>
      <c r="I15" s="26" t="s">
        <v>24</v>
      </c>
      <c r="J15" s="27" t="s">
        <v>71</v>
      </c>
      <c r="K15" s="25">
        <v>1</v>
      </c>
      <c r="L15" s="25">
        <v>0</v>
      </c>
      <c r="M15" s="28" t="s">
        <v>70</v>
      </c>
      <c r="N15" s="27" t="s">
        <v>21</v>
      </c>
      <c r="O15" s="14"/>
      <c r="P15" s="14"/>
    </row>
    <row r="16" spans="1:16" s="15" customFormat="1" ht="60">
      <c r="A16" s="22">
        <v>3</v>
      </c>
      <c r="B16" s="23">
        <v>43668</v>
      </c>
      <c r="C16" s="24" t="s">
        <v>48</v>
      </c>
      <c r="D16" s="32" t="s">
        <v>60</v>
      </c>
      <c r="E16" s="22">
        <v>329</v>
      </c>
      <c r="F16" s="22">
        <v>970</v>
      </c>
      <c r="G16" s="22">
        <v>18</v>
      </c>
      <c r="H16" s="25">
        <v>15</v>
      </c>
      <c r="I16" s="26" t="s">
        <v>64</v>
      </c>
      <c r="J16" s="27" t="s">
        <v>72</v>
      </c>
      <c r="K16" s="25">
        <v>0</v>
      </c>
      <c r="L16" s="25">
        <v>1</v>
      </c>
      <c r="M16" s="28" t="s">
        <v>73</v>
      </c>
      <c r="N16" s="27" t="s">
        <v>17</v>
      </c>
      <c r="O16" s="14"/>
      <c r="P16" s="14"/>
    </row>
    <row r="17" spans="1:16" s="15" customFormat="1" ht="28.5">
      <c r="A17" s="119" t="s">
        <v>129</v>
      </c>
      <c r="B17" s="119"/>
      <c r="C17" s="39" t="s">
        <v>74</v>
      </c>
      <c r="D17" s="33"/>
      <c r="E17" s="33"/>
      <c r="F17" s="33"/>
      <c r="G17" s="33"/>
      <c r="H17" s="40"/>
      <c r="I17" s="35"/>
      <c r="J17" s="35"/>
      <c r="K17" s="51">
        <f>SUM(K14:K16)</f>
        <v>2</v>
      </c>
      <c r="L17" s="51">
        <f>SUM(L14:L16)</f>
        <v>1</v>
      </c>
      <c r="M17" s="38"/>
      <c r="N17" s="38"/>
      <c r="O17" s="14"/>
      <c r="P17" s="14"/>
    </row>
    <row r="18" spans="1:16" s="15" customFormat="1" ht="25.5" customHeight="1">
      <c r="A18" s="120" t="s">
        <v>131</v>
      </c>
      <c r="B18" s="120"/>
      <c r="C18" s="39" t="s">
        <v>75</v>
      </c>
      <c r="D18" s="33"/>
      <c r="E18" s="33"/>
      <c r="F18" s="33"/>
      <c r="G18" s="33"/>
      <c r="H18" s="40"/>
      <c r="I18" s="35"/>
      <c r="J18" s="35"/>
      <c r="K18" s="72">
        <f>K12+K17</f>
        <v>3</v>
      </c>
      <c r="L18" s="72">
        <f>L12+L17</f>
        <v>3</v>
      </c>
      <c r="M18" s="38"/>
      <c r="N18" s="38"/>
      <c r="O18" s="14"/>
      <c r="P18" s="14"/>
    </row>
    <row r="19" spans="1:14" s="53" customFormat="1" ht="21" customHeight="1">
      <c r="A19" s="115" t="s">
        <v>84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</row>
    <row r="20" spans="1:14" s="54" customFormat="1" ht="95.25" customHeight="1">
      <c r="A20" s="29">
        <v>1</v>
      </c>
      <c r="B20" s="55" t="s">
        <v>85</v>
      </c>
      <c r="C20" s="56" t="s">
        <v>48</v>
      </c>
      <c r="D20" s="57" t="s">
        <v>86</v>
      </c>
      <c r="E20" s="57">
        <v>73</v>
      </c>
      <c r="F20" s="57">
        <v>250</v>
      </c>
      <c r="G20" s="57">
        <v>2</v>
      </c>
      <c r="H20" s="58">
        <v>55</v>
      </c>
      <c r="I20" s="59" t="s">
        <v>87</v>
      </c>
      <c r="J20" s="59" t="s">
        <v>88</v>
      </c>
      <c r="K20" s="57">
        <v>0</v>
      </c>
      <c r="L20" s="65">
        <v>1</v>
      </c>
      <c r="M20" s="61" t="s">
        <v>175</v>
      </c>
      <c r="N20" s="29">
        <v>15</v>
      </c>
    </row>
    <row r="21" spans="1:14" s="54" customFormat="1" ht="78" customHeight="1">
      <c r="A21" s="29">
        <v>2</v>
      </c>
      <c r="B21" s="60" t="s">
        <v>89</v>
      </c>
      <c r="C21" s="56" t="s">
        <v>48</v>
      </c>
      <c r="D21" s="57" t="s">
        <v>86</v>
      </c>
      <c r="E21" s="57">
        <v>83</v>
      </c>
      <c r="F21" s="57">
        <v>50</v>
      </c>
      <c r="G21" s="57">
        <v>7</v>
      </c>
      <c r="H21" s="58">
        <v>59</v>
      </c>
      <c r="I21" s="59" t="s">
        <v>87</v>
      </c>
      <c r="J21" s="59" t="s">
        <v>90</v>
      </c>
      <c r="K21" s="57">
        <v>0</v>
      </c>
      <c r="L21" s="65">
        <v>1</v>
      </c>
      <c r="M21" s="61" t="s">
        <v>176</v>
      </c>
      <c r="N21" s="29">
        <v>17</v>
      </c>
    </row>
    <row r="22" spans="1:14" s="53" customFormat="1" ht="24" customHeight="1">
      <c r="A22" s="115" t="s">
        <v>91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</row>
    <row r="23" spans="1:14" s="54" customFormat="1" ht="92.25" customHeight="1">
      <c r="A23" s="57">
        <v>1</v>
      </c>
      <c r="B23" s="23">
        <v>43501</v>
      </c>
      <c r="C23" s="56" t="s">
        <v>48</v>
      </c>
      <c r="D23" s="57" t="s">
        <v>86</v>
      </c>
      <c r="E23" s="57">
        <v>102</v>
      </c>
      <c r="F23" s="57">
        <v>505</v>
      </c>
      <c r="G23" s="57">
        <v>18</v>
      </c>
      <c r="H23" s="58">
        <v>0</v>
      </c>
      <c r="I23" s="59" t="s">
        <v>92</v>
      </c>
      <c r="J23" s="121" t="s">
        <v>55</v>
      </c>
      <c r="K23" s="57">
        <v>1</v>
      </c>
      <c r="L23" s="65">
        <v>1</v>
      </c>
      <c r="M23" s="59" t="s">
        <v>177</v>
      </c>
      <c r="N23" s="79">
        <v>13</v>
      </c>
    </row>
    <row r="24" spans="1:14" s="54" customFormat="1" ht="66" customHeight="1">
      <c r="A24" s="57">
        <v>2</v>
      </c>
      <c r="B24" s="57" t="s">
        <v>93</v>
      </c>
      <c r="C24" s="60" t="s">
        <v>48</v>
      </c>
      <c r="D24" s="60" t="s">
        <v>86</v>
      </c>
      <c r="E24" s="60" t="s">
        <v>94</v>
      </c>
      <c r="F24" s="59">
        <v>260</v>
      </c>
      <c r="G24" s="60" t="s">
        <v>12</v>
      </c>
      <c r="H24" s="60" t="s">
        <v>14</v>
      </c>
      <c r="I24" s="59" t="s">
        <v>95</v>
      </c>
      <c r="J24" s="59" t="s">
        <v>90</v>
      </c>
      <c r="K24" s="57">
        <v>0</v>
      </c>
      <c r="L24" s="57">
        <v>1</v>
      </c>
      <c r="M24" s="61" t="s">
        <v>175</v>
      </c>
      <c r="N24" s="61">
        <v>15</v>
      </c>
    </row>
    <row r="25" spans="1:14" s="54" customFormat="1" ht="53.25" customHeight="1">
      <c r="A25" s="57">
        <v>3</v>
      </c>
      <c r="B25" s="60" t="s">
        <v>96</v>
      </c>
      <c r="C25" s="62" t="s">
        <v>48</v>
      </c>
      <c r="D25" s="60" t="s">
        <v>86</v>
      </c>
      <c r="E25" s="60" t="s">
        <v>97</v>
      </c>
      <c r="F25" s="63">
        <v>980</v>
      </c>
      <c r="G25" s="64" t="s">
        <v>13</v>
      </c>
      <c r="H25" s="62" t="s">
        <v>49</v>
      </c>
      <c r="I25" s="59" t="s">
        <v>98</v>
      </c>
      <c r="J25" s="59" t="s">
        <v>99</v>
      </c>
      <c r="K25" s="57">
        <v>0</v>
      </c>
      <c r="L25" s="59">
        <v>1</v>
      </c>
      <c r="M25" s="61" t="s">
        <v>175</v>
      </c>
      <c r="N25" s="61">
        <v>15</v>
      </c>
    </row>
    <row r="26" spans="1:14" s="54" customFormat="1" ht="63" customHeight="1">
      <c r="A26" s="57">
        <v>4</v>
      </c>
      <c r="B26" s="60" t="s">
        <v>100</v>
      </c>
      <c r="C26" s="62" t="s">
        <v>48</v>
      </c>
      <c r="D26" s="60" t="s">
        <v>86</v>
      </c>
      <c r="E26" s="60" t="s">
        <v>101</v>
      </c>
      <c r="F26" s="63">
        <v>280</v>
      </c>
      <c r="G26" s="64" t="s">
        <v>12</v>
      </c>
      <c r="H26" s="62" t="s">
        <v>52</v>
      </c>
      <c r="I26" s="59" t="s">
        <v>87</v>
      </c>
      <c r="J26" s="59" t="s">
        <v>102</v>
      </c>
      <c r="K26" s="57">
        <v>1</v>
      </c>
      <c r="L26" s="59">
        <v>0</v>
      </c>
      <c r="M26" s="26" t="s">
        <v>178</v>
      </c>
      <c r="N26" s="79">
        <v>8</v>
      </c>
    </row>
    <row r="27" spans="1:14" s="53" customFormat="1" ht="26.25" customHeight="1">
      <c r="A27" s="75" t="s">
        <v>131</v>
      </c>
      <c r="B27" s="66"/>
      <c r="C27" s="67"/>
      <c r="D27" s="46"/>
      <c r="E27" s="46"/>
      <c r="F27" s="46"/>
      <c r="G27" s="46"/>
      <c r="H27" s="46"/>
      <c r="I27" s="46"/>
      <c r="J27" s="46"/>
      <c r="K27" s="76">
        <v>2</v>
      </c>
      <c r="L27" s="76">
        <v>5</v>
      </c>
      <c r="M27" s="69"/>
      <c r="N27" s="70"/>
    </row>
    <row r="28" spans="1:16" s="15" customFormat="1" ht="25.5" customHeight="1">
      <c r="A28" s="115" t="s">
        <v>76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4"/>
      <c r="P28" s="14"/>
    </row>
    <row r="29" spans="1:16" s="15" customFormat="1" ht="60" customHeight="1">
      <c r="A29" s="22">
        <v>1</v>
      </c>
      <c r="B29" s="23">
        <v>43767</v>
      </c>
      <c r="C29" s="24" t="s">
        <v>48</v>
      </c>
      <c r="D29" s="24" t="s">
        <v>56</v>
      </c>
      <c r="E29" s="22">
        <v>27</v>
      </c>
      <c r="F29" s="22">
        <v>680</v>
      </c>
      <c r="G29" s="22">
        <v>21</v>
      </c>
      <c r="H29" s="22">
        <v>25</v>
      </c>
      <c r="I29" s="32" t="s">
        <v>24</v>
      </c>
      <c r="J29" s="26" t="s">
        <v>77</v>
      </c>
      <c r="K29" s="27">
        <v>0</v>
      </c>
      <c r="L29" s="25">
        <v>1</v>
      </c>
      <c r="M29" s="28" t="s">
        <v>70</v>
      </c>
      <c r="N29" s="28" t="s">
        <v>21</v>
      </c>
      <c r="O29" s="14"/>
      <c r="P29" s="14"/>
    </row>
    <row r="30" spans="1:16" s="15" customFormat="1" ht="107.25" customHeight="1">
      <c r="A30" s="22">
        <v>2</v>
      </c>
      <c r="B30" s="23">
        <v>43509</v>
      </c>
      <c r="C30" s="24" t="s">
        <v>48</v>
      </c>
      <c r="D30" s="24" t="s">
        <v>56</v>
      </c>
      <c r="E30" s="22">
        <v>27</v>
      </c>
      <c r="F30" s="22">
        <v>750</v>
      </c>
      <c r="G30" s="22">
        <v>12</v>
      </c>
      <c r="H30" s="22">
        <v>35</v>
      </c>
      <c r="I30" s="32" t="s">
        <v>78</v>
      </c>
      <c r="J30" s="26" t="s">
        <v>79</v>
      </c>
      <c r="K30" s="27">
        <v>0</v>
      </c>
      <c r="L30" s="25">
        <v>1</v>
      </c>
      <c r="M30" s="28" t="s">
        <v>36</v>
      </c>
      <c r="N30" s="28" t="s">
        <v>7</v>
      </c>
      <c r="O30" s="14"/>
      <c r="P30" s="14"/>
    </row>
    <row r="31" spans="1:16" s="15" customFormat="1" ht="108.75" customHeight="1">
      <c r="A31" s="22">
        <v>3</v>
      </c>
      <c r="B31" s="23">
        <v>43509</v>
      </c>
      <c r="C31" s="24" t="s">
        <v>48</v>
      </c>
      <c r="D31" s="24" t="s">
        <v>56</v>
      </c>
      <c r="E31" s="22">
        <v>27</v>
      </c>
      <c r="F31" s="22">
        <v>950</v>
      </c>
      <c r="G31" s="22">
        <v>13</v>
      </c>
      <c r="H31" s="22">
        <v>45</v>
      </c>
      <c r="I31" s="32" t="s">
        <v>64</v>
      </c>
      <c r="J31" s="26" t="s">
        <v>65</v>
      </c>
      <c r="K31" s="27">
        <v>0</v>
      </c>
      <c r="L31" s="25">
        <v>1</v>
      </c>
      <c r="M31" s="28" t="s">
        <v>36</v>
      </c>
      <c r="N31" s="28" t="s">
        <v>7</v>
      </c>
      <c r="O31" s="14"/>
      <c r="P31" s="14"/>
    </row>
    <row r="32" spans="1:16" s="15" customFormat="1" ht="64.5" customHeight="1">
      <c r="A32" s="22">
        <v>4</v>
      </c>
      <c r="B32" s="23">
        <v>43669</v>
      </c>
      <c r="C32" s="24" t="s">
        <v>48</v>
      </c>
      <c r="D32" s="24" t="s">
        <v>56</v>
      </c>
      <c r="E32" s="22">
        <v>42</v>
      </c>
      <c r="F32" s="22">
        <v>950</v>
      </c>
      <c r="G32" s="22">
        <v>0</v>
      </c>
      <c r="H32" s="22">
        <v>40</v>
      </c>
      <c r="I32" s="32" t="s">
        <v>64</v>
      </c>
      <c r="J32" s="26" t="s">
        <v>80</v>
      </c>
      <c r="K32" s="27">
        <v>0</v>
      </c>
      <c r="L32" s="25">
        <v>1</v>
      </c>
      <c r="M32" s="28" t="s">
        <v>70</v>
      </c>
      <c r="N32" s="28" t="s">
        <v>21</v>
      </c>
      <c r="O32" s="14"/>
      <c r="P32" s="14"/>
    </row>
    <row r="33" spans="1:16" s="15" customFormat="1" ht="167.25" customHeight="1">
      <c r="A33" s="22">
        <v>5</v>
      </c>
      <c r="B33" s="23">
        <v>43722</v>
      </c>
      <c r="C33" s="24" t="s">
        <v>48</v>
      </c>
      <c r="D33" s="24" t="s">
        <v>56</v>
      </c>
      <c r="E33" s="22">
        <v>45</v>
      </c>
      <c r="F33" s="22">
        <v>800</v>
      </c>
      <c r="G33" s="22">
        <v>14</v>
      </c>
      <c r="H33" s="22">
        <v>10</v>
      </c>
      <c r="I33" s="32" t="s">
        <v>64</v>
      </c>
      <c r="J33" s="26" t="s">
        <v>62</v>
      </c>
      <c r="K33" s="27">
        <v>0</v>
      </c>
      <c r="L33" s="25">
        <v>1</v>
      </c>
      <c r="M33" s="28" t="s">
        <v>81</v>
      </c>
      <c r="N33" s="28" t="s">
        <v>8</v>
      </c>
      <c r="O33" s="14"/>
      <c r="P33" s="14"/>
    </row>
    <row r="34" spans="1:16" s="15" customFormat="1" ht="111.75" customHeight="1">
      <c r="A34" s="22">
        <v>6</v>
      </c>
      <c r="B34" s="23">
        <v>43537</v>
      </c>
      <c r="C34" s="24" t="s">
        <v>48</v>
      </c>
      <c r="D34" s="24" t="s">
        <v>56</v>
      </c>
      <c r="E34" s="22">
        <v>78</v>
      </c>
      <c r="F34" s="22">
        <v>647</v>
      </c>
      <c r="G34" s="22">
        <v>21</v>
      </c>
      <c r="H34" s="22">
        <v>45</v>
      </c>
      <c r="I34" s="32" t="s">
        <v>24</v>
      </c>
      <c r="J34" s="26" t="s">
        <v>82</v>
      </c>
      <c r="K34" s="27">
        <v>1</v>
      </c>
      <c r="L34" s="25">
        <v>0</v>
      </c>
      <c r="M34" s="28" t="s">
        <v>37</v>
      </c>
      <c r="N34" s="28" t="s">
        <v>18</v>
      </c>
      <c r="O34" s="14"/>
      <c r="P34" s="14"/>
    </row>
    <row r="35" spans="1:16" s="15" customFormat="1" ht="80.25" customHeight="1">
      <c r="A35" s="22">
        <v>7</v>
      </c>
      <c r="B35" s="23">
        <v>43818</v>
      </c>
      <c r="C35" s="24" t="s">
        <v>48</v>
      </c>
      <c r="D35" s="24" t="s">
        <v>56</v>
      </c>
      <c r="E35" s="22">
        <v>78</v>
      </c>
      <c r="F35" s="22">
        <v>800</v>
      </c>
      <c r="G35" s="22">
        <v>20</v>
      </c>
      <c r="H35" s="22">
        <v>40</v>
      </c>
      <c r="I35" s="32" t="s">
        <v>64</v>
      </c>
      <c r="J35" s="26" t="s">
        <v>62</v>
      </c>
      <c r="K35" s="27">
        <v>0</v>
      </c>
      <c r="L35" s="25">
        <v>1</v>
      </c>
      <c r="M35" s="28" t="s">
        <v>83</v>
      </c>
      <c r="N35" s="28" t="s">
        <v>18</v>
      </c>
      <c r="O35" s="14"/>
      <c r="P35" s="14"/>
    </row>
    <row r="36" spans="1:16" s="15" customFormat="1" ht="25.5" customHeight="1">
      <c r="A36" s="119" t="s">
        <v>130</v>
      </c>
      <c r="B36" s="119"/>
      <c r="C36" s="35"/>
      <c r="D36" s="33"/>
      <c r="E36" s="33"/>
      <c r="F36" s="33"/>
      <c r="G36" s="33"/>
      <c r="H36" s="40"/>
      <c r="I36" s="35"/>
      <c r="J36" s="35"/>
      <c r="K36" s="73">
        <f>SUM(K29:K35)</f>
        <v>1</v>
      </c>
      <c r="L36" s="73">
        <f>SUM(L29:L35)</f>
        <v>6</v>
      </c>
      <c r="M36" s="37"/>
      <c r="N36" s="37"/>
      <c r="O36" s="14"/>
      <c r="P36" s="14"/>
    </row>
    <row r="37" spans="1:14" ht="23.25" customHeight="1">
      <c r="A37" s="115" t="s">
        <v>43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</row>
    <row r="38" spans="1:14" s="15" customFormat="1" ht="153.75" customHeight="1">
      <c r="A38" s="22">
        <v>1</v>
      </c>
      <c r="B38" s="23">
        <v>43575</v>
      </c>
      <c r="C38" s="24" t="s">
        <v>48</v>
      </c>
      <c r="D38" s="26" t="s">
        <v>56</v>
      </c>
      <c r="E38" s="22">
        <v>246</v>
      </c>
      <c r="F38" s="22">
        <v>0</v>
      </c>
      <c r="G38" s="122" t="s">
        <v>5</v>
      </c>
      <c r="H38" s="122" t="s">
        <v>49</v>
      </c>
      <c r="I38" s="26" t="s">
        <v>42</v>
      </c>
      <c r="J38" s="42" t="s">
        <v>50</v>
      </c>
      <c r="K38" s="22">
        <v>1</v>
      </c>
      <c r="L38" s="22">
        <v>1</v>
      </c>
      <c r="M38" s="26" t="s">
        <v>51</v>
      </c>
      <c r="N38" s="42" t="s">
        <v>20</v>
      </c>
    </row>
    <row r="39" spans="1:14" s="15" customFormat="1" ht="157.5" customHeight="1">
      <c r="A39" s="22">
        <v>2</v>
      </c>
      <c r="B39" s="23">
        <v>43575</v>
      </c>
      <c r="C39" s="24" t="s">
        <v>48</v>
      </c>
      <c r="D39" s="26" t="s">
        <v>56</v>
      </c>
      <c r="E39" s="22">
        <v>246</v>
      </c>
      <c r="F39" s="22">
        <v>0</v>
      </c>
      <c r="G39" s="122" t="s">
        <v>6</v>
      </c>
      <c r="H39" s="122" t="s">
        <v>52</v>
      </c>
      <c r="I39" s="26" t="s">
        <v>53</v>
      </c>
      <c r="J39" s="42" t="s">
        <v>44</v>
      </c>
      <c r="K39" s="22">
        <v>0</v>
      </c>
      <c r="L39" s="22">
        <v>1</v>
      </c>
      <c r="M39" s="26" t="s">
        <v>51</v>
      </c>
      <c r="N39" s="42" t="s">
        <v>20</v>
      </c>
    </row>
    <row r="40" spans="1:14" s="15" customFormat="1" ht="230.25" customHeight="1">
      <c r="A40" s="22">
        <v>3</v>
      </c>
      <c r="B40" s="23">
        <v>43661</v>
      </c>
      <c r="C40" s="24" t="s">
        <v>54</v>
      </c>
      <c r="D40" s="26" t="s">
        <v>56</v>
      </c>
      <c r="E40" s="22">
        <v>267</v>
      </c>
      <c r="F40" s="22">
        <v>908</v>
      </c>
      <c r="G40" s="122" t="s">
        <v>18</v>
      </c>
      <c r="H40" s="122" t="s">
        <v>10</v>
      </c>
      <c r="I40" s="26" t="s">
        <v>19</v>
      </c>
      <c r="J40" s="42" t="s">
        <v>55</v>
      </c>
      <c r="K40" s="22">
        <v>1</v>
      </c>
      <c r="L40" s="22">
        <v>0</v>
      </c>
      <c r="M40" s="26" t="s">
        <v>51</v>
      </c>
      <c r="N40" s="42" t="s">
        <v>20</v>
      </c>
    </row>
    <row r="41" spans="1:14" ht="15">
      <c r="A41" s="111" t="s">
        <v>129</v>
      </c>
      <c r="B41" s="46"/>
      <c r="C41" s="46"/>
      <c r="D41" s="47"/>
      <c r="E41" s="48"/>
      <c r="F41" s="48"/>
      <c r="G41" s="48"/>
      <c r="H41" s="48"/>
      <c r="I41" s="48"/>
      <c r="J41" s="49"/>
      <c r="K41" s="89">
        <f>SUM(K38:K40)</f>
        <v>2</v>
      </c>
      <c r="L41" s="89">
        <f>SUM(L38:L40)</f>
        <v>2</v>
      </c>
      <c r="M41" s="43"/>
      <c r="N41" s="43"/>
    </row>
    <row r="42" spans="1:14" s="15" customFormat="1" ht="22.5" customHeight="1">
      <c r="A42" s="115" t="s">
        <v>45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</row>
    <row r="43" spans="1:14" ht="108.75" customHeight="1">
      <c r="A43" s="22">
        <v>1</v>
      </c>
      <c r="B43" s="23">
        <v>43795</v>
      </c>
      <c r="C43" s="44" t="s">
        <v>48</v>
      </c>
      <c r="D43" s="26" t="s">
        <v>56</v>
      </c>
      <c r="E43" s="22">
        <v>383</v>
      </c>
      <c r="F43" s="22">
        <v>20</v>
      </c>
      <c r="G43" s="25">
        <v>11</v>
      </c>
      <c r="H43" s="25">
        <v>0</v>
      </c>
      <c r="I43" s="26" t="s">
        <v>42</v>
      </c>
      <c r="J43" s="45" t="s">
        <v>57</v>
      </c>
      <c r="K43" s="22">
        <v>0</v>
      </c>
      <c r="L43" s="22">
        <v>1</v>
      </c>
      <c r="M43" s="45" t="s">
        <v>46</v>
      </c>
      <c r="N43" s="45" t="s">
        <v>13</v>
      </c>
    </row>
    <row r="44" spans="1:14" s="15" customFormat="1" ht="15">
      <c r="A44" s="111" t="s">
        <v>128</v>
      </c>
      <c r="B44" s="123"/>
      <c r="C44" s="123"/>
      <c r="D44" s="50"/>
      <c r="E44" s="51"/>
      <c r="F44" s="51"/>
      <c r="G44" s="51"/>
      <c r="H44" s="51"/>
      <c r="I44" s="51"/>
      <c r="J44" s="124"/>
      <c r="K44" s="71">
        <f>SUM(K43:K43)</f>
        <v>0</v>
      </c>
      <c r="L44" s="71">
        <f>SUM(L43:L43)</f>
        <v>1</v>
      </c>
      <c r="M44" s="52"/>
      <c r="N44" s="52"/>
    </row>
    <row r="45" spans="1:14" s="15" customFormat="1" ht="22.5" customHeight="1">
      <c r="A45" s="115" t="s">
        <v>103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</row>
    <row r="46" spans="1:14" s="17" customFormat="1" ht="30">
      <c r="A46" s="57">
        <v>1</v>
      </c>
      <c r="B46" s="77">
        <v>43473</v>
      </c>
      <c r="C46" s="59" t="s">
        <v>104</v>
      </c>
      <c r="D46" s="26" t="s">
        <v>105</v>
      </c>
      <c r="E46" s="30">
        <v>880</v>
      </c>
      <c r="F46" s="30">
        <v>450</v>
      </c>
      <c r="G46" s="78">
        <v>0</v>
      </c>
      <c r="H46" s="57">
        <v>32</v>
      </c>
      <c r="I46" s="30" t="s">
        <v>22</v>
      </c>
      <c r="J46" s="31" t="s">
        <v>106</v>
      </c>
      <c r="K46" s="30">
        <v>1</v>
      </c>
      <c r="L46" s="30">
        <v>0</v>
      </c>
      <c r="M46" s="30" t="s">
        <v>36</v>
      </c>
      <c r="N46" s="57">
        <v>4</v>
      </c>
    </row>
    <row r="47" spans="1:14" s="17" customFormat="1" ht="15">
      <c r="A47" s="116" t="s">
        <v>128</v>
      </c>
      <c r="B47" s="116"/>
      <c r="C47" s="116"/>
      <c r="D47" s="116"/>
      <c r="E47" s="116"/>
      <c r="F47" s="116"/>
      <c r="G47" s="116"/>
      <c r="H47" s="116"/>
      <c r="I47" s="116"/>
      <c r="J47" s="116"/>
      <c r="K47" s="68">
        <f>SUM(K46:K46)</f>
        <v>1</v>
      </c>
      <c r="L47" s="68">
        <f>SUM(L46:L46)</f>
        <v>0</v>
      </c>
      <c r="M47" s="81"/>
      <c r="N47" s="81"/>
    </row>
    <row r="48" spans="1:16" s="15" customFormat="1" ht="20.25">
      <c r="A48" s="115" t="s">
        <v>107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82"/>
      <c r="P48" s="82"/>
    </row>
    <row r="49" spans="1:16" s="16" customFormat="1" ht="60">
      <c r="A49" s="22">
        <v>1</v>
      </c>
      <c r="B49" s="41">
        <v>43663</v>
      </c>
      <c r="C49" s="24" t="s">
        <v>108</v>
      </c>
      <c r="D49" s="26" t="s">
        <v>109</v>
      </c>
      <c r="E49" s="22">
        <v>1125</v>
      </c>
      <c r="F49" s="22">
        <v>400</v>
      </c>
      <c r="G49" s="22">
        <v>0</v>
      </c>
      <c r="H49" s="25">
        <v>15</v>
      </c>
      <c r="I49" s="26" t="s">
        <v>92</v>
      </c>
      <c r="J49" s="27" t="s">
        <v>110</v>
      </c>
      <c r="K49" s="22">
        <v>1</v>
      </c>
      <c r="L49" s="22">
        <v>0</v>
      </c>
      <c r="M49" s="27" t="s">
        <v>37</v>
      </c>
      <c r="N49" s="84" t="s">
        <v>18</v>
      </c>
      <c r="O49" s="4"/>
      <c r="P49" s="4"/>
    </row>
    <row r="50" spans="1:14" s="16" customFormat="1" ht="45">
      <c r="A50" s="22">
        <v>2</v>
      </c>
      <c r="B50" s="41">
        <v>43768</v>
      </c>
      <c r="C50" s="24" t="s">
        <v>108</v>
      </c>
      <c r="D50" s="26" t="s">
        <v>109</v>
      </c>
      <c r="E50" s="22">
        <v>1144</v>
      </c>
      <c r="F50" s="22">
        <v>800</v>
      </c>
      <c r="G50" s="22">
        <v>19</v>
      </c>
      <c r="H50" s="25">
        <v>45</v>
      </c>
      <c r="I50" s="26" t="s">
        <v>41</v>
      </c>
      <c r="J50" s="84" t="s">
        <v>111</v>
      </c>
      <c r="K50" s="22">
        <v>1</v>
      </c>
      <c r="L50" s="22">
        <v>0</v>
      </c>
      <c r="M50" s="27" t="s">
        <v>70</v>
      </c>
      <c r="N50" s="84" t="s">
        <v>21</v>
      </c>
    </row>
    <row r="51" spans="1:14" s="16" customFormat="1" ht="45">
      <c r="A51" s="22">
        <v>3</v>
      </c>
      <c r="B51" s="41">
        <v>43717</v>
      </c>
      <c r="C51" s="24" t="s">
        <v>108</v>
      </c>
      <c r="D51" s="26" t="s">
        <v>109</v>
      </c>
      <c r="E51" s="22">
        <v>1192</v>
      </c>
      <c r="F51" s="22">
        <v>5</v>
      </c>
      <c r="G51" s="22">
        <v>18</v>
      </c>
      <c r="H51" s="25">
        <v>0</v>
      </c>
      <c r="I51" s="26" t="s">
        <v>42</v>
      </c>
      <c r="J51" s="84" t="s">
        <v>112</v>
      </c>
      <c r="K51" s="22">
        <v>0</v>
      </c>
      <c r="L51" s="22">
        <v>2</v>
      </c>
      <c r="M51" s="27" t="s">
        <v>70</v>
      </c>
      <c r="N51" s="42" t="s">
        <v>21</v>
      </c>
    </row>
    <row r="52" spans="1:14" s="16" customFormat="1" ht="75">
      <c r="A52" s="22">
        <v>4</v>
      </c>
      <c r="B52" s="41">
        <v>43654</v>
      </c>
      <c r="C52" s="24" t="s">
        <v>113</v>
      </c>
      <c r="D52" s="26" t="s">
        <v>109</v>
      </c>
      <c r="E52" s="22">
        <v>1313</v>
      </c>
      <c r="F52" s="22">
        <v>500</v>
      </c>
      <c r="G52" s="22">
        <v>2</v>
      </c>
      <c r="H52" s="25">
        <v>30</v>
      </c>
      <c r="I52" s="26" t="s">
        <v>92</v>
      </c>
      <c r="J52" s="27" t="s">
        <v>114</v>
      </c>
      <c r="K52" s="22">
        <v>0</v>
      </c>
      <c r="L52" s="22">
        <v>1</v>
      </c>
      <c r="M52" s="27" t="s">
        <v>70</v>
      </c>
      <c r="N52" s="42" t="s">
        <v>21</v>
      </c>
    </row>
    <row r="53" spans="1:14" s="16" customFormat="1" ht="75">
      <c r="A53" s="22">
        <v>5</v>
      </c>
      <c r="B53" s="41">
        <v>43496</v>
      </c>
      <c r="C53" s="24" t="s">
        <v>113</v>
      </c>
      <c r="D53" s="26" t="s">
        <v>115</v>
      </c>
      <c r="E53" s="22">
        <v>1327</v>
      </c>
      <c r="F53" s="22">
        <v>500</v>
      </c>
      <c r="G53" s="22">
        <v>17</v>
      </c>
      <c r="H53" s="25">
        <v>0</v>
      </c>
      <c r="I53" s="26" t="s">
        <v>42</v>
      </c>
      <c r="J53" s="27" t="s">
        <v>65</v>
      </c>
      <c r="K53" s="22">
        <v>0</v>
      </c>
      <c r="L53" s="22">
        <v>1</v>
      </c>
      <c r="M53" s="27" t="s">
        <v>116</v>
      </c>
      <c r="N53" s="42" t="s">
        <v>9</v>
      </c>
    </row>
    <row r="54" spans="1:14" s="16" customFormat="1" ht="60">
      <c r="A54" s="22">
        <v>6</v>
      </c>
      <c r="B54" s="41">
        <v>43725</v>
      </c>
      <c r="C54" s="24" t="s">
        <v>113</v>
      </c>
      <c r="D54" s="26" t="s">
        <v>109</v>
      </c>
      <c r="E54" s="22">
        <v>1335</v>
      </c>
      <c r="F54" s="22">
        <v>915</v>
      </c>
      <c r="G54" s="22">
        <v>22</v>
      </c>
      <c r="H54" s="25">
        <v>30</v>
      </c>
      <c r="I54" s="26" t="s">
        <v>92</v>
      </c>
      <c r="J54" s="27" t="s">
        <v>117</v>
      </c>
      <c r="K54" s="22">
        <v>0</v>
      </c>
      <c r="L54" s="22">
        <v>1</v>
      </c>
      <c r="M54" s="27" t="s">
        <v>37</v>
      </c>
      <c r="N54" s="42" t="s">
        <v>18</v>
      </c>
    </row>
    <row r="55" spans="1:14" s="16" customFormat="1" ht="15">
      <c r="A55" s="22"/>
      <c r="B55" s="41"/>
      <c r="C55" s="24"/>
      <c r="D55" s="26"/>
      <c r="E55" s="22"/>
      <c r="F55" s="22"/>
      <c r="G55" s="22"/>
      <c r="H55" s="25"/>
      <c r="I55" s="26"/>
      <c r="J55" s="27"/>
      <c r="K55" s="22"/>
      <c r="L55" s="22"/>
      <c r="M55" s="27"/>
      <c r="N55" s="42"/>
    </row>
    <row r="56" spans="1:14" s="15" customFormat="1" ht="18.75">
      <c r="A56" s="125" t="s">
        <v>126</v>
      </c>
      <c r="B56" s="125"/>
      <c r="C56" s="80"/>
      <c r="D56" s="50"/>
      <c r="E56" s="51"/>
      <c r="F56" s="51"/>
      <c r="G56" s="51"/>
      <c r="H56" s="51"/>
      <c r="I56" s="51"/>
      <c r="J56" s="50"/>
      <c r="K56" s="71">
        <f>SUM(K49:K55)</f>
        <v>2</v>
      </c>
      <c r="L56" s="71">
        <v>6</v>
      </c>
      <c r="M56" s="85"/>
      <c r="N56" s="85"/>
    </row>
    <row r="57" spans="1:14" s="15" customFormat="1" ht="20.25">
      <c r="A57" s="115" t="s">
        <v>118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</row>
    <row r="58" spans="1:14" s="15" customFormat="1" ht="90">
      <c r="A58" s="22">
        <v>1</v>
      </c>
      <c r="B58" s="41">
        <v>43584</v>
      </c>
      <c r="C58" s="24" t="s">
        <v>113</v>
      </c>
      <c r="D58" s="26" t="s">
        <v>109</v>
      </c>
      <c r="E58" s="22">
        <v>1356</v>
      </c>
      <c r="F58" s="22">
        <v>30</v>
      </c>
      <c r="G58" s="22">
        <v>22</v>
      </c>
      <c r="H58" s="25">
        <v>0</v>
      </c>
      <c r="I58" s="26" t="s">
        <v>92</v>
      </c>
      <c r="J58" s="27" t="s">
        <v>119</v>
      </c>
      <c r="K58" s="22">
        <v>1</v>
      </c>
      <c r="L58" s="22">
        <v>0</v>
      </c>
      <c r="M58" s="27" t="s">
        <v>70</v>
      </c>
      <c r="N58" s="42" t="s">
        <v>18</v>
      </c>
    </row>
    <row r="59" spans="1:14" s="15" customFormat="1" ht="15">
      <c r="A59" s="116" t="s">
        <v>128</v>
      </c>
      <c r="B59" s="116"/>
      <c r="C59" s="68"/>
      <c r="D59" s="90"/>
      <c r="E59" s="71"/>
      <c r="F59" s="71"/>
      <c r="G59" s="71"/>
      <c r="H59" s="71"/>
      <c r="I59" s="71"/>
      <c r="J59" s="90"/>
      <c r="K59" s="71">
        <f>SUM(K58:K58)</f>
        <v>1</v>
      </c>
      <c r="L59" s="71">
        <v>0</v>
      </c>
      <c r="M59" s="86"/>
      <c r="N59" s="86"/>
    </row>
    <row r="60" spans="1:14" s="15" customFormat="1" ht="20.25">
      <c r="A60" s="115" t="s">
        <v>121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</row>
    <row r="61" spans="1:14" s="15" customFormat="1" ht="60">
      <c r="A61" s="22">
        <v>1</v>
      </c>
      <c r="B61" s="23">
        <v>43623</v>
      </c>
      <c r="C61" s="24" t="s">
        <v>113</v>
      </c>
      <c r="D61" s="26" t="s">
        <v>109</v>
      </c>
      <c r="E61" s="22">
        <v>1382</v>
      </c>
      <c r="F61" s="22">
        <v>900</v>
      </c>
      <c r="G61" s="22">
        <v>20</v>
      </c>
      <c r="H61" s="25">
        <v>50</v>
      </c>
      <c r="I61" s="88" t="s">
        <v>19</v>
      </c>
      <c r="J61" s="27" t="s">
        <v>122</v>
      </c>
      <c r="K61" s="22">
        <v>0</v>
      </c>
      <c r="L61" s="22">
        <v>3</v>
      </c>
      <c r="M61" s="27" t="s">
        <v>70</v>
      </c>
      <c r="N61" s="42" t="s">
        <v>21</v>
      </c>
    </row>
    <row r="62" spans="1:14" s="15" customFormat="1" ht="90">
      <c r="A62" s="22">
        <v>2</v>
      </c>
      <c r="B62" s="23">
        <v>43520</v>
      </c>
      <c r="C62" s="24" t="s">
        <v>113</v>
      </c>
      <c r="D62" s="26" t="s">
        <v>109</v>
      </c>
      <c r="E62" s="22">
        <v>1387</v>
      </c>
      <c r="F62" s="22">
        <v>600</v>
      </c>
      <c r="G62" s="22">
        <v>21</v>
      </c>
      <c r="H62" s="25">
        <v>10</v>
      </c>
      <c r="I62" s="26" t="s">
        <v>92</v>
      </c>
      <c r="J62" s="27" t="s">
        <v>119</v>
      </c>
      <c r="K62" s="22">
        <v>0</v>
      </c>
      <c r="L62" s="22">
        <v>1</v>
      </c>
      <c r="M62" s="27" t="s">
        <v>37</v>
      </c>
      <c r="N62" s="27" t="s">
        <v>11</v>
      </c>
    </row>
    <row r="63" spans="1:14" s="15" customFormat="1" ht="62.25" customHeight="1">
      <c r="A63" s="22">
        <v>3</v>
      </c>
      <c r="B63" s="23">
        <v>43729</v>
      </c>
      <c r="C63" s="24" t="s">
        <v>113</v>
      </c>
      <c r="D63" s="26" t="s">
        <v>109</v>
      </c>
      <c r="E63" s="22">
        <v>1429</v>
      </c>
      <c r="F63" s="22">
        <v>250</v>
      </c>
      <c r="G63" s="22">
        <v>19</v>
      </c>
      <c r="H63" s="25">
        <v>50</v>
      </c>
      <c r="I63" s="26" t="s">
        <v>42</v>
      </c>
      <c r="J63" s="27" t="s">
        <v>120</v>
      </c>
      <c r="K63" s="22">
        <v>0</v>
      </c>
      <c r="L63" s="22">
        <v>2</v>
      </c>
      <c r="M63" s="27" t="s">
        <v>70</v>
      </c>
      <c r="N63" s="27" t="s">
        <v>21</v>
      </c>
    </row>
    <row r="64" spans="1:14" s="15" customFormat="1" ht="75">
      <c r="A64" s="22">
        <v>4</v>
      </c>
      <c r="B64" s="23">
        <v>43547</v>
      </c>
      <c r="C64" s="24" t="s">
        <v>123</v>
      </c>
      <c r="D64" s="26" t="s">
        <v>109</v>
      </c>
      <c r="E64" s="22">
        <v>1532</v>
      </c>
      <c r="F64" s="22">
        <v>350</v>
      </c>
      <c r="G64" s="22">
        <v>13</v>
      </c>
      <c r="H64" s="25">
        <v>15</v>
      </c>
      <c r="I64" s="26" t="s">
        <v>124</v>
      </c>
      <c r="J64" s="27" t="s">
        <v>125</v>
      </c>
      <c r="K64" s="22">
        <v>0</v>
      </c>
      <c r="L64" s="22">
        <v>1</v>
      </c>
      <c r="M64" s="27" t="s">
        <v>116</v>
      </c>
      <c r="N64" s="27" t="s">
        <v>10</v>
      </c>
    </row>
    <row r="65" spans="1:14" s="15" customFormat="1" ht="75">
      <c r="A65" s="22">
        <v>5</v>
      </c>
      <c r="B65" s="23">
        <v>43487</v>
      </c>
      <c r="C65" s="24" t="s">
        <v>123</v>
      </c>
      <c r="D65" s="26" t="s">
        <v>109</v>
      </c>
      <c r="E65" s="22">
        <v>1538</v>
      </c>
      <c r="F65" s="22">
        <v>894</v>
      </c>
      <c r="G65" s="22">
        <v>8</v>
      </c>
      <c r="H65" s="25">
        <v>15</v>
      </c>
      <c r="I65" s="26" t="s">
        <v>92</v>
      </c>
      <c r="J65" s="27" t="s">
        <v>69</v>
      </c>
      <c r="K65" s="22">
        <v>0</v>
      </c>
      <c r="L65" s="22">
        <v>1</v>
      </c>
      <c r="M65" s="27" t="s">
        <v>116</v>
      </c>
      <c r="N65" s="27" t="s">
        <v>14</v>
      </c>
    </row>
    <row r="66" spans="1:16" s="15" customFormat="1" ht="107.25" customHeight="1">
      <c r="A66" s="22">
        <v>6</v>
      </c>
      <c r="B66" s="23">
        <v>43557</v>
      </c>
      <c r="C66" s="24" t="s">
        <v>123</v>
      </c>
      <c r="D66" s="26" t="s">
        <v>109</v>
      </c>
      <c r="E66" s="22">
        <v>1540</v>
      </c>
      <c r="F66" s="22">
        <v>500</v>
      </c>
      <c r="G66" s="22">
        <v>0</v>
      </c>
      <c r="H66" s="25">
        <v>50</v>
      </c>
      <c r="I66" s="26" t="s">
        <v>42</v>
      </c>
      <c r="J66" s="27" t="s">
        <v>120</v>
      </c>
      <c r="K66" s="22">
        <v>0</v>
      </c>
      <c r="L66" s="22">
        <v>1</v>
      </c>
      <c r="M66" s="27" t="s">
        <v>37</v>
      </c>
      <c r="N66" s="27" t="s">
        <v>14</v>
      </c>
      <c r="P66" s="83"/>
    </row>
    <row r="67" spans="1:16" s="15" customFormat="1" ht="15">
      <c r="A67" s="126" t="s">
        <v>126</v>
      </c>
      <c r="B67" s="67"/>
      <c r="C67" s="67"/>
      <c r="D67" s="91"/>
      <c r="E67" s="89"/>
      <c r="F67" s="89"/>
      <c r="G67" s="89"/>
      <c r="H67" s="89"/>
      <c r="I67" s="89"/>
      <c r="J67" s="92"/>
      <c r="K67" s="89">
        <f>SUM(K61:K66)</f>
        <v>0</v>
      </c>
      <c r="L67" s="89">
        <f>SUM(L61:L66)</f>
        <v>9</v>
      </c>
      <c r="M67" s="87"/>
      <c r="N67" s="87"/>
      <c r="P67" s="83"/>
    </row>
    <row r="68" spans="1:16" s="15" customFormat="1" ht="18.75">
      <c r="A68" s="127" t="s">
        <v>132</v>
      </c>
      <c r="B68" s="127"/>
      <c r="C68" s="127"/>
      <c r="D68" s="93"/>
      <c r="E68" s="94"/>
      <c r="F68" s="94"/>
      <c r="G68" s="94"/>
      <c r="H68" s="95"/>
      <c r="I68" s="96"/>
      <c r="J68" s="96"/>
      <c r="K68" s="76">
        <v>7</v>
      </c>
      <c r="L68" s="76">
        <v>23</v>
      </c>
      <c r="M68" s="97"/>
      <c r="N68" s="97"/>
      <c r="P68" s="83"/>
    </row>
    <row r="69" spans="1:14" s="15" customFormat="1" ht="20.25">
      <c r="A69" s="115" t="s">
        <v>137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</row>
    <row r="70" spans="1:14" s="15" customFormat="1" ht="30">
      <c r="A70" s="57">
        <v>1</v>
      </c>
      <c r="B70" s="98">
        <v>43479</v>
      </c>
      <c r="C70" s="22" t="s">
        <v>48</v>
      </c>
      <c r="D70" s="57" t="s">
        <v>133</v>
      </c>
      <c r="E70" s="30">
        <v>392</v>
      </c>
      <c r="F70" s="57">
        <v>380</v>
      </c>
      <c r="G70" s="57">
        <v>21</v>
      </c>
      <c r="H70" s="57">
        <v>30</v>
      </c>
      <c r="I70" s="57"/>
      <c r="J70" s="57">
        <v>4</v>
      </c>
      <c r="K70" s="57">
        <v>0</v>
      </c>
      <c r="L70" s="57">
        <v>1</v>
      </c>
      <c r="M70" s="59" t="s">
        <v>134</v>
      </c>
      <c r="N70" s="62" t="s">
        <v>135</v>
      </c>
    </row>
    <row r="71" spans="1:14" s="15" customFormat="1" ht="30">
      <c r="A71" s="57">
        <v>2</v>
      </c>
      <c r="B71" s="99">
        <v>43483</v>
      </c>
      <c r="C71" s="22" t="s">
        <v>48</v>
      </c>
      <c r="D71" s="57" t="s">
        <v>133</v>
      </c>
      <c r="E71" s="79">
        <v>486</v>
      </c>
      <c r="F71" s="62" t="s">
        <v>136</v>
      </c>
      <c r="G71" s="57">
        <v>13</v>
      </c>
      <c r="H71" s="57">
        <v>0</v>
      </c>
      <c r="I71" s="57"/>
      <c r="J71" s="57">
        <v>4</v>
      </c>
      <c r="K71" s="57">
        <v>0</v>
      </c>
      <c r="L71" s="57">
        <v>2</v>
      </c>
      <c r="M71" s="59" t="s">
        <v>134</v>
      </c>
      <c r="N71" s="62" t="s">
        <v>135</v>
      </c>
    </row>
    <row r="72" spans="1:14" s="15" customFormat="1" ht="18.75">
      <c r="A72" s="128" t="s">
        <v>127</v>
      </c>
      <c r="B72" s="128"/>
      <c r="C72" s="80"/>
      <c r="D72" s="50"/>
      <c r="E72" s="51"/>
      <c r="F72" s="51"/>
      <c r="G72" s="51"/>
      <c r="H72" s="51"/>
      <c r="I72" s="51"/>
      <c r="J72" s="50"/>
      <c r="K72" s="72">
        <f>SUM(K70:K71)</f>
        <v>0</v>
      </c>
      <c r="L72" s="72">
        <f>SUM(L70:L71)</f>
        <v>3</v>
      </c>
      <c r="M72" s="52"/>
      <c r="N72" s="52"/>
    </row>
    <row r="73" spans="1:14" s="15" customFormat="1" ht="20.25">
      <c r="A73" s="115" t="s">
        <v>138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</row>
    <row r="74" spans="1:14" s="15" customFormat="1" ht="110.25" customHeight="1">
      <c r="A74" s="22">
        <v>1</v>
      </c>
      <c r="B74" s="23">
        <v>43825</v>
      </c>
      <c r="C74" s="24" t="s">
        <v>139</v>
      </c>
      <c r="D74" s="32" t="s">
        <v>140</v>
      </c>
      <c r="E74" s="22">
        <v>19</v>
      </c>
      <c r="F74" s="22">
        <v>700</v>
      </c>
      <c r="G74" s="22">
        <v>19</v>
      </c>
      <c r="H74" s="25">
        <v>30</v>
      </c>
      <c r="I74" s="26" t="s">
        <v>24</v>
      </c>
      <c r="J74" s="27" t="s">
        <v>141</v>
      </c>
      <c r="K74" s="25">
        <v>1</v>
      </c>
      <c r="L74" s="25">
        <v>0</v>
      </c>
      <c r="M74" s="28" t="s">
        <v>142</v>
      </c>
      <c r="N74" s="27" t="s">
        <v>143</v>
      </c>
    </row>
    <row r="75" spans="1:14" s="15" customFormat="1" ht="79.5" customHeight="1">
      <c r="A75" s="22">
        <v>2</v>
      </c>
      <c r="B75" s="23">
        <v>43709</v>
      </c>
      <c r="C75" s="24" t="s">
        <v>139</v>
      </c>
      <c r="D75" s="32" t="s">
        <v>144</v>
      </c>
      <c r="E75" s="22">
        <v>2</v>
      </c>
      <c r="F75" s="22">
        <v>19</v>
      </c>
      <c r="G75" s="22">
        <v>4</v>
      </c>
      <c r="H75" s="25">
        <v>0</v>
      </c>
      <c r="I75" s="26" t="s">
        <v>64</v>
      </c>
      <c r="J75" s="27" t="s">
        <v>145</v>
      </c>
      <c r="K75" s="25">
        <v>1</v>
      </c>
      <c r="L75" s="25">
        <v>1</v>
      </c>
      <c r="M75" s="28" t="s">
        <v>146</v>
      </c>
      <c r="N75" s="27" t="s">
        <v>16</v>
      </c>
    </row>
    <row r="76" spans="1:14" s="15" customFormat="1" ht="75">
      <c r="A76" s="22">
        <v>3</v>
      </c>
      <c r="B76" s="23">
        <v>43738</v>
      </c>
      <c r="C76" s="24" t="s">
        <v>139</v>
      </c>
      <c r="D76" s="32" t="s">
        <v>147</v>
      </c>
      <c r="E76" s="22">
        <v>10</v>
      </c>
      <c r="F76" s="22">
        <v>750</v>
      </c>
      <c r="G76" s="22">
        <v>14</v>
      </c>
      <c r="H76" s="25">
        <v>30</v>
      </c>
      <c r="I76" s="26" t="s">
        <v>64</v>
      </c>
      <c r="J76" s="27" t="s">
        <v>148</v>
      </c>
      <c r="K76" s="25">
        <v>0</v>
      </c>
      <c r="L76" s="25">
        <v>1</v>
      </c>
      <c r="M76" s="28" t="s">
        <v>116</v>
      </c>
      <c r="N76" s="27" t="s">
        <v>9</v>
      </c>
    </row>
    <row r="77" spans="1:14" s="15" customFormat="1" ht="75">
      <c r="A77" s="22">
        <v>4</v>
      </c>
      <c r="B77" s="23">
        <v>43509</v>
      </c>
      <c r="C77" s="24" t="s">
        <v>139</v>
      </c>
      <c r="D77" s="32" t="s">
        <v>147</v>
      </c>
      <c r="E77" s="22">
        <v>11</v>
      </c>
      <c r="F77" s="22">
        <v>420</v>
      </c>
      <c r="G77" s="22">
        <v>8</v>
      </c>
      <c r="H77" s="25">
        <v>55</v>
      </c>
      <c r="I77" s="26" t="s">
        <v>64</v>
      </c>
      <c r="J77" s="27" t="s">
        <v>149</v>
      </c>
      <c r="K77" s="25">
        <v>0</v>
      </c>
      <c r="L77" s="25">
        <v>2</v>
      </c>
      <c r="M77" s="28" t="s">
        <v>39</v>
      </c>
      <c r="N77" s="27" t="s">
        <v>13</v>
      </c>
    </row>
    <row r="78" spans="1:14" s="15" customFormat="1" ht="75">
      <c r="A78" s="22">
        <v>5</v>
      </c>
      <c r="B78" s="23">
        <v>43619</v>
      </c>
      <c r="C78" s="24" t="s">
        <v>139</v>
      </c>
      <c r="D78" s="32" t="s">
        <v>147</v>
      </c>
      <c r="E78" s="22">
        <v>11</v>
      </c>
      <c r="F78" s="22">
        <v>700</v>
      </c>
      <c r="G78" s="22">
        <v>10</v>
      </c>
      <c r="H78" s="25">
        <v>20</v>
      </c>
      <c r="I78" s="26" t="s">
        <v>64</v>
      </c>
      <c r="J78" s="27" t="s">
        <v>149</v>
      </c>
      <c r="K78" s="25">
        <v>0</v>
      </c>
      <c r="L78" s="25">
        <v>1</v>
      </c>
      <c r="M78" s="28" t="s">
        <v>150</v>
      </c>
      <c r="N78" s="27" t="s">
        <v>9</v>
      </c>
    </row>
    <row r="79" spans="1:14" s="15" customFormat="1" ht="230.25" customHeight="1">
      <c r="A79" s="22">
        <v>6</v>
      </c>
      <c r="B79" s="23">
        <v>43550</v>
      </c>
      <c r="C79" s="24" t="s">
        <v>48</v>
      </c>
      <c r="D79" s="32" t="s">
        <v>147</v>
      </c>
      <c r="E79" s="22">
        <v>14</v>
      </c>
      <c r="F79" s="22">
        <v>300</v>
      </c>
      <c r="G79" s="22">
        <v>7</v>
      </c>
      <c r="H79" s="25">
        <v>30</v>
      </c>
      <c r="I79" s="26" t="s">
        <v>24</v>
      </c>
      <c r="J79" s="27" t="s">
        <v>77</v>
      </c>
      <c r="K79" s="25">
        <v>1</v>
      </c>
      <c r="L79" s="25">
        <v>0</v>
      </c>
      <c r="M79" s="28" t="s">
        <v>151</v>
      </c>
      <c r="N79" s="27" t="s">
        <v>152</v>
      </c>
    </row>
    <row r="80" spans="1:14" s="15" customFormat="1" ht="75">
      <c r="A80" s="22">
        <v>7</v>
      </c>
      <c r="B80" s="23">
        <v>43798</v>
      </c>
      <c r="C80" s="24" t="s">
        <v>139</v>
      </c>
      <c r="D80" s="32" t="s">
        <v>147</v>
      </c>
      <c r="E80" s="25">
        <v>16</v>
      </c>
      <c r="F80" s="25">
        <v>900</v>
      </c>
      <c r="G80" s="22">
        <v>1</v>
      </c>
      <c r="H80" s="25">
        <v>40</v>
      </c>
      <c r="I80" s="26" t="s">
        <v>64</v>
      </c>
      <c r="J80" s="27" t="s">
        <v>153</v>
      </c>
      <c r="K80" s="25">
        <v>1</v>
      </c>
      <c r="L80" s="25">
        <v>4</v>
      </c>
      <c r="M80" s="28" t="s">
        <v>116</v>
      </c>
      <c r="N80" s="27" t="s">
        <v>9</v>
      </c>
    </row>
    <row r="81" spans="1:14" s="15" customFormat="1" ht="75">
      <c r="A81" s="22">
        <v>8</v>
      </c>
      <c r="B81" s="23">
        <v>43663</v>
      </c>
      <c r="C81" s="24" t="s">
        <v>139</v>
      </c>
      <c r="D81" s="32" t="s">
        <v>147</v>
      </c>
      <c r="E81" s="22">
        <v>27</v>
      </c>
      <c r="F81" s="22">
        <v>300</v>
      </c>
      <c r="G81" s="22">
        <v>10</v>
      </c>
      <c r="H81" s="25">
        <v>55</v>
      </c>
      <c r="I81" s="26" t="s">
        <v>64</v>
      </c>
      <c r="J81" s="27" t="s">
        <v>154</v>
      </c>
      <c r="K81" s="25">
        <v>0</v>
      </c>
      <c r="L81" s="25">
        <v>2</v>
      </c>
      <c r="M81" s="28" t="s">
        <v>73</v>
      </c>
      <c r="N81" s="27" t="s">
        <v>17</v>
      </c>
    </row>
    <row r="82" spans="1:14" s="15" customFormat="1" ht="75">
      <c r="A82" s="22">
        <v>9</v>
      </c>
      <c r="B82" s="23">
        <v>43620</v>
      </c>
      <c r="C82" s="24" t="s">
        <v>139</v>
      </c>
      <c r="D82" s="32" t="s">
        <v>147</v>
      </c>
      <c r="E82" s="22">
        <v>28</v>
      </c>
      <c r="F82" s="22">
        <v>750</v>
      </c>
      <c r="G82" s="22">
        <v>14</v>
      </c>
      <c r="H82" s="25">
        <v>4</v>
      </c>
      <c r="I82" s="26" t="s">
        <v>61</v>
      </c>
      <c r="J82" s="27" t="s">
        <v>155</v>
      </c>
      <c r="K82" s="25">
        <v>1</v>
      </c>
      <c r="L82" s="25">
        <v>0</v>
      </c>
      <c r="M82" s="28" t="s">
        <v>150</v>
      </c>
      <c r="N82" s="27" t="s">
        <v>9</v>
      </c>
    </row>
    <row r="83" spans="1:14" s="15" customFormat="1" ht="75">
      <c r="A83" s="22">
        <v>10</v>
      </c>
      <c r="B83" s="23">
        <v>43739</v>
      </c>
      <c r="C83" s="24" t="s">
        <v>139</v>
      </c>
      <c r="D83" s="32" t="s">
        <v>147</v>
      </c>
      <c r="E83" s="22">
        <v>33</v>
      </c>
      <c r="F83" s="22">
        <v>250</v>
      </c>
      <c r="G83" s="22">
        <v>8</v>
      </c>
      <c r="H83" s="25">
        <v>30</v>
      </c>
      <c r="I83" s="26" t="s">
        <v>64</v>
      </c>
      <c r="J83" s="27" t="s">
        <v>156</v>
      </c>
      <c r="K83" s="25">
        <v>0</v>
      </c>
      <c r="L83" s="25">
        <v>1</v>
      </c>
      <c r="M83" s="28" t="s">
        <v>40</v>
      </c>
      <c r="N83" s="27" t="s">
        <v>15</v>
      </c>
    </row>
    <row r="84" spans="1:14" s="15" customFormat="1" ht="92.25" customHeight="1">
      <c r="A84" s="22">
        <v>11</v>
      </c>
      <c r="B84" s="23">
        <v>43786</v>
      </c>
      <c r="C84" s="24" t="s">
        <v>139</v>
      </c>
      <c r="D84" s="32" t="s">
        <v>157</v>
      </c>
      <c r="E84" s="22">
        <v>10</v>
      </c>
      <c r="F84" s="22">
        <v>150</v>
      </c>
      <c r="G84" s="22">
        <v>16</v>
      </c>
      <c r="H84" s="25">
        <v>15</v>
      </c>
      <c r="I84" s="26" t="s">
        <v>64</v>
      </c>
      <c r="J84" s="27" t="s">
        <v>158</v>
      </c>
      <c r="K84" s="25">
        <v>0</v>
      </c>
      <c r="L84" s="25">
        <v>2</v>
      </c>
      <c r="M84" s="28" t="s">
        <v>159</v>
      </c>
      <c r="N84" s="27" t="s">
        <v>9</v>
      </c>
    </row>
    <row r="85" spans="1:14" s="15" customFormat="1" ht="90">
      <c r="A85" s="22">
        <v>12</v>
      </c>
      <c r="B85" s="23">
        <v>43637</v>
      </c>
      <c r="C85" s="24" t="s">
        <v>139</v>
      </c>
      <c r="D85" s="32" t="s">
        <v>157</v>
      </c>
      <c r="E85" s="22">
        <v>14</v>
      </c>
      <c r="F85" s="22">
        <v>150</v>
      </c>
      <c r="G85" s="22">
        <v>16</v>
      </c>
      <c r="H85" s="25">
        <v>58</v>
      </c>
      <c r="I85" s="26" t="s">
        <v>23</v>
      </c>
      <c r="J85" s="27" t="s">
        <v>62</v>
      </c>
      <c r="K85" s="25">
        <v>0</v>
      </c>
      <c r="L85" s="25">
        <v>1</v>
      </c>
      <c r="M85" s="28" t="s">
        <v>150</v>
      </c>
      <c r="N85" s="27" t="s">
        <v>9</v>
      </c>
    </row>
    <row r="86" spans="1:14" s="15" customFormat="1" ht="90">
      <c r="A86" s="22">
        <v>13</v>
      </c>
      <c r="B86" s="23">
        <v>43645</v>
      </c>
      <c r="C86" s="24" t="s">
        <v>139</v>
      </c>
      <c r="D86" s="32" t="s">
        <v>157</v>
      </c>
      <c r="E86" s="22">
        <v>16</v>
      </c>
      <c r="F86" s="22">
        <v>720</v>
      </c>
      <c r="G86" s="22">
        <v>23</v>
      </c>
      <c r="H86" s="25">
        <v>20</v>
      </c>
      <c r="I86" s="26" t="s">
        <v>23</v>
      </c>
      <c r="J86" s="27" t="s">
        <v>160</v>
      </c>
      <c r="K86" s="25">
        <v>0</v>
      </c>
      <c r="L86" s="25">
        <v>2</v>
      </c>
      <c r="M86" s="28" t="s">
        <v>70</v>
      </c>
      <c r="N86" s="27" t="s">
        <v>21</v>
      </c>
    </row>
    <row r="87" spans="1:14" s="15" customFormat="1" ht="90">
      <c r="A87" s="22">
        <v>14</v>
      </c>
      <c r="B87" s="23">
        <v>43807</v>
      </c>
      <c r="C87" s="24" t="s">
        <v>139</v>
      </c>
      <c r="D87" s="32" t="s">
        <v>157</v>
      </c>
      <c r="E87" s="22">
        <v>18</v>
      </c>
      <c r="F87" s="22">
        <v>50</v>
      </c>
      <c r="G87" s="22">
        <v>19</v>
      </c>
      <c r="H87" s="25">
        <v>40</v>
      </c>
      <c r="I87" s="26" t="s">
        <v>23</v>
      </c>
      <c r="J87" s="27" t="s">
        <v>161</v>
      </c>
      <c r="K87" s="25">
        <v>0</v>
      </c>
      <c r="L87" s="25">
        <v>2</v>
      </c>
      <c r="M87" s="28" t="s">
        <v>150</v>
      </c>
      <c r="N87" s="27" t="s">
        <v>9</v>
      </c>
    </row>
    <row r="88" spans="1:14" s="15" customFormat="1" ht="90">
      <c r="A88" s="22">
        <v>15</v>
      </c>
      <c r="B88" s="23">
        <v>43557</v>
      </c>
      <c r="C88" s="24" t="s">
        <v>139</v>
      </c>
      <c r="D88" s="32" t="s">
        <v>157</v>
      </c>
      <c r="E88" s="22">
        <v>21</v>
      </c>
      <c r="F88" s="22">
        <v>450</v>
      </c>
      <c r="G88" s="22">
        <v>16</v>
      </c>
      <c r="H88" s="25">
        <v>45</v>
      </c>
      <c r="I88" s="26" t="s">
        <v>64</v>
      </c>
      <c r="J88" s="27" t="s">
        <v>120</v>
      </c>
      <c r="K88" s="25">
        <v>1</v>
      </c>
      <c r="L88" s="25">
        <v>0</v>
      </c>
      <c r="M88" s="28" t="s">
        <v>116</v>
      </c>
      <c r="N88" s="27" t="s">
        <v>9</v>
      </c>
    </row>
    <row r="89" spans="1:14" s="15" customFormat="1" ht="37.5">
      <c r="A89" s="129" t="s">
        <v>168</v>
      </c>
      <c r="B89" s="129"/>
      <c r="C89" s="101" t="s">
        <v>162</v>
      </c>
      <c r="D89" s="130" t="s">
        <v>163</v>
      </c>
      <c r="E89" s="130"/>
      <c r="F89" s="100"/>
      <c r="G89" s="100"/>
      <c r="H89" s="103"/>
      <c r="I89" s="101"/>
      <c r="J89" s="101"/>
      <c r="K89" s="102">
        <f>SUM(K74:K88)</f>
        <v>6</v>
      </c>
      <c r="L89" s="102">
        <f>SUM(L74:L88)</f>
        <v>19</v>
      </c>
      <c r="M89" s="104"/>
      <c r="N89" s="104"/>
    </row>
    <row r="90" spans="1:14" s="15" customFormat="1" ht="20.25">
      <c r="A90" s="115" t="s">
        <v>164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</row>
    <row r="91" spans="1:14" s="15" customFormat="1" ht="64.5" customHeight="1">
      <c r="A91" s="22">
        <v>1</v>
      </c>
      <c r="B91" s="23">
        <v>43632</v>
      </c>
      <c r="C91" s="24" t="s">
        <v>48</v>
      </c>
      <c r="D91" s="32" t="s">
        <v>165</v>
      </c>
      <c r="E91" s="22">
        <v>29</v>
      </c>
      <c r="F91" s="22">
        <v>200</v>
      </c>
      <c r="G91" s="22">
        <v>12</v>
      </c>
      <c r="H91" s="25">
        <v>50</v>
      </c>
      <c r="I91" s="26" t="s">
        <v>64</v>
      </c>
      <c r="J91" s="27" t="s">
        <v>166</v>
      </c>
      <c r="K91" s="25">
        <v>0</v>
      </c>
      <c r="L91" s="25">
        <v>1</v>
      </c>
      <c r="M91" s="28" t="s">
        <v>39</v>
      </c>
      <c r="N91" s="27" t="s">
        <v>13</v>
      </c>
    </row>
    <row r="92" spans="1:14" s="15" customFormat="1" ht="45" customHeight="1">
      <c r="A92" s="129" t="s">
        <v>128</v>
      </c>
      <c r="B92" s="129"/>
      <c r="C92" s="131" t="s">
        <v>167</v>
      </c>
      <c r="D92" s="131"/>
      <c r="E92" s="33"/>
      <c r="F92" s="33"/>
      <c r="G92" s="33"/>
      <c r="H92" s="40"/>
      <c r="I92" s="35"/>
      <c r="J92" s="35"/>
      <c r="K92" s="102">
        <f>K91</f>
        <v>0</v>
      </c>
      <c r="L92" s="102">
        <f>L91</f>
        <v>1</v>
      </c>
      <c r="M92" s="37"/>
      <c r="N92" s="37"/>
    </row>
    <row r="93" spans="1:14" s="15" customFormat="1" ht="20.25">
      <c r="A93" s="115" t="s">
        <v>169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</row>
    <row r="94" spans="1:14" s="15" customFormat="1" ht="105">
      <c r="A94" s="22">
        <v>1</v>
      </c>
      <c r="B94" s="41">
        <v>43502</v>
      </c>
      <c r="C94" s="24" t="s">
        <v>48</v>
      </c>
      <c r="D94" s="24" t="s">
        <v>170</v>
      </c>
      <c r="E94" s="22">
        <v>22</v>
      </c>
      <c r="F94" s="22">
        <v>900</v>
      </c>
      <c r="G94" s="22">
        <v>23</v>
      </c>
      <c r="H94" s="22">
        <v>5</v>
      </c>
      <c r="I94" s="32" t="s">
        <v>64</v>
      </c>
      <c r="J94" s="26" t="s">
        <v>62</v>
      </c>
      <c r="K94" s="78">
        <v>0</v>
      </c>
      <c r="L94" s="25">
        <v>1</v>
      </c>
      <c r="M94" s="28" t="s">
        <v>171</v>
      </c>
      <c r="N94" s="28" t="s">
        <v>9</v>
      </c>
    </row>
    <row r="95" spans="1:14" s="15" customFormat="1" ht="30">
      <c r="A95" s="22">
        <v>2</v>
      </c>
      <c r="B95" s="41">
        <v>43599</v>
      </c>
      <c r="C95" s="24" t="s">
        <v>48</v>
      </c>
      <c r="D95" s="24" t="s">
        <v>170</v>
      </c>
      <c r="E95" s="22">
        <v>37</v>
      </c>
      <c r="F95" s="22">
        <v>510</v>
      </c>
      <c r="G95" s="22">
        <v>14</v>
      </c>
      <c r="H95" s="22">
        <v>15</v>
      </c>
      <c r="I95" s="32" t="s">
        <v>64</v>
      </c>
      <c r="J95" s="26" t="s">
        <v>65</v>
      </c>
      <c r="K95" s="78">
        <v>0</v>
      </c>
      <c r="L95" s="25">
        <v>2</v>
      </c>
      <c r="M95" s="28" t="s">
        <v>39</v>
      </c>
      <c r="N95" s="28" t="s">
        <v>13</v>
      </c>
    </row>
    <row r="96" spans="1:14" s="15" customFormat="1" ht="60">
      <c r="A96" s="22">
        <v>3</v>
      </c>
      <c r="B96" s="41">
        <v>43607</v>
      </c>
      <c r="C96" s="24" t="s">
        <v>48</v>
      </c>
      <c r="D96" s="24" t="s">
        <v>170</v>
      </c>
      <c r="E96" s="22">
        <v>38</v>
      </c>
      <c r="F96" s="22">
        <v>15</v>
      </c>
      <c r="G96" s="22">
        <v>16</v>
      </c>
      <c r="H96" s="22">
        <v>0</v>
      </c>
      <c r="I96" s="32" t="s">
        <v>64</v>
      </c>
      <c r="J96" s="26" t="s">
        <v>62</v>
      </c>
      <c r="K96" s="78">
        <v>0</v>
      </c>
      <c r="L96" s="25">
        <v>1</v>
      </c>
      <c r="M96" s="28" t="s">
        <v>159</v>
      </c>
      <c r="N96" s="28" t="s">
        <v>9</v>
      </c>
    </row>
    <row r="97" spans="1:14" s="15" customFormat="1" ht="120">
      <c r="A97" s="22">
        <v>4</v>
      </c>
      <c r="B97" s="41">
        <v>43679</v>
      </c>
      <c r="C97" s="24" t="s">
        <v>48</v>
      </c>
      <c r="D97" s="24" t="s">
        <v>170</v>
      </c>
      <c r="E97" s="22">
        <v>43</v>
      </c>
      <c r="F97" s="22">
        <v>950</v>
      </c>
      <c r="G97" s="22">
        <v>3</v>
      </c>
      <c r="H97" s="22">
        <v>0</v>
      </c>
      <c r="I97" s="32" t="s">
        <v>64</v>
      </c>
      <c r="J97" s="26" t="s">
        <v>172</v>
      </c>
      <c r="K97" s="78">
        <v>0</v>
      </c>
      <c r="L97" s="25">
        <v>2</v>
      </c>
      <c r="M97" s="28" t="s">
        <v>38</v>
      </c>
      <c r="N97" s="28" t="s">
        <v>8</v>
      </c>
    </row>
    <row r="98" spans="1:14" s="15" customFormat="1" ht="18.75">
      <c r="A98" s="129" t="s">
        <v>173</v>
      </c>
      <c r="B98" s="129"/>
      <c r="C98" s="105"/>
      <c r="D98" s="102"/>
      <c r="E98" s="102"/>
      <c r="F98" s="102"/>
      <c r="G98" s="102"/>
      <c r="H98" s="74"/>
      <c r="I98" s="105"/>
      <c r="J98" s="105"/>
      <c r="K98" s="102">
        <f>SUM(K95:K97)</f>
        <v>0</v>
      </c>
      <c r="L98" s="102">
        <f>SUM(L94:L97)</f>
        <v>6</v>
      </c>
      <c r="M98" s="37"/>
      <c r="N98" s="37"/>
    </row>
    <row r="99" spans="1:14" s="15" customFormat="1" ht="18">
      <c r="A99" s="132"/>
      <c r="B99" s="132"/>
      <c r="C99" s="132"/>
      <c r="D99" s="133"/>
      <c r="E99" s="134"/>
      <c r="F99" s="134"/>
      <c r="G99" s="134"/>
      <c r="H99" s="134"/>
      <c r="I99" s="134"/>
      <c r="J99" s="135"/>
      <c r="K99" s="134"/>
      <c r="L99" s="134"/>
      <c r="M99" s="136"/>
      <c r="N99" s="136"/>
    </row>
    <row r="100" spans="1:14" ht="22.5">
      <c r="A100" s="137" t="s">
        <v>174</v>
      </c>
      <c r="B100" s="137"/>
      <c r="C100" s="137"/>
      <c r="D100" s="106"/>
      <c r="E100" s="107"/>
      <c r="F100" s="107"/>
      <c r="G100" s="107"/>
      <c r="H100" s="108"/>
      <c r="I100" s="109"/>
      <c r="J100" s="109"/>
      <c r="K100" s="107">
        <f>SUM(K98+K92+K89+K72+K68+K27+K18)</f>
        <v>18</v>
      </c>
      <c r="L100" s="107">
        <f>SUM(L98+L92+L89+L72+L68+L27+L18)</f>
        <v>60</v>
      </c>
      <c r="M100" s="110"/>
      <c r="N100" s="110"/>
    </row>
    <row r="102" ht="15">
      <c r="E102" s="8"/>
    </row>
    <row r="105" spans="2:10" ht="20.25">
      <c r="B105" s="9"/>
      <c r="C105" s="10"/>
      <c r="D105" s="11"/>
      <c r="E105" s="9"/>
      <c r="F105" s="9"/>
      <c r="G105" s="9"/>
      <c r="H105" s="12"/>
      <c r="I105" s="10"/>
      <c r="J105" s="10"/>
    </row>
    <row r="106" spans="2:10" ht="20.25">
      <c r="B106" s="9"/>
      <c r="C106" s="10"/>
      <c r="D106" s="11"/>
      <c r="E106" s="9"/>
      <c r="F106" s="9"/>
      <c r="G106" s="9"/>
      <c r="H106" s="12"/>
      <c r="I106" s="10"/>
      <c r="J106" s="10"/>
    </row>
    <row r="107" spans="2:10" ht="20.25">
      <c r="B107" s="9"/>
      <c r="C107" s="10"/>
      <c r="D107" s="11"/>
      <c r="E107" s="9"/>
      <c r="F107" s="9"/>
      <c r="G107" s="9"/>
      <c r="H107" s="12"/>
      <c r="I107" s="10"/>
      <c r="J107" s="10"/>
    </row>
    <row r="108" spans="2:10" ht="20.25">
      <c r="B108" s="9"/>
      <c r="C108" s="10"/>
      <c r="D108" s="11"/>
      <c r="E108" s="9"/>
      <c r="F108" s="9"/>
      <c r="G108" s="9"/>
      <c r="H108" s="12"/>
      <c r="I108" s="10"/>
      <c r="J108" s="10"/>
    </row>
    <row r="109" spans="2:10" ht="20.25">
      <c r="B109" s="9"/>
      <c r="C109" s="10"/>
      <c r="D109" s="11"/>
      <c r="E109" s="9"/>
      <c r="F109" s="9"/>
      <c r="G109" s="9"/>
      <c r="H109" s="12"/>
      <c r="I109" s="10"/>
      <c r="J109" s="10"/>
    </row>
    <row r="110" spans="2:10" ht="20.25">
      <c r="B110" s="9"/>
      <c r="C110" s="10"/>
      <c r="D110" s="11"/>
      <c r="E110" s="9"/>
      <c r="F110" s="9"/>
      <c r="G110" s="9"/>
      <c r="H110" s="12"/>
      <c r="I110" s="10"/>
      <c r="J110" s="10"/>
    </row>
    <row r="111" spans="2:10" ht="20.25">
      <c r="B111" s="9"/>
      <c r="C111" s="10"/>
      <c r="D111" s="11"/>
      <c r="E111" s="9"/>
      <c r="F111" s="9"/>
      <c r="G111" s="9"/>
      <c r="H111" s="12"/>
      <c r="I111" s="10"/>
      <c r="J111" s="10"/>
    </row>
    <row r="112" spans="2:10" ht="20.25">
      <c r="B112" s="9"/>
      <c r="C112" s="10"/>
      <c r="D112" s="11"/>
      <c r="E112" s="9"/>
      <c r="F112" s="9"/>
      <c r="G112" s="9"/>
      <c r="H112" s="12"/>
      <c r="I112" s="10"/>
      <c r="J112" s="10"/>
    </row>
    <row r="136" ht="15">
      <c r="C136" s="13"/>
    </row>
  </sheetData>
  <sheetProtection/>
  <mergeCells count="41">
    <mergeCell ref="A19:N19"/>
    <mergeCell ref="A5:A6"/>
    <mergeCell ref="B5:B6"/>
    <mergeCell ref="N5:N6"/>
    <mergeCell ref="A17:B17"/>
    <mergeCell ref="J5:J6"/>
    <mergeCell ref="K5:L5"/>
    <mergeCell ref="M5:M6"/>
    <mergeCell ref="C5:C6"/>
    <mergeCell ref="D5:D6"/>
    <mergeCell ref="E5:F5"/>
    <mergeCell ref="G5:H5"/>
    <mergeCell ref="I5:I6"/>
    <mergeCell ref="A37:N37"/>
    <mergeCell ref="A42:N42"/>
    <mergeCell ref="A45:N45"/>
    <mergeCell ref="A8:N8"/>
    <mergeCell ref="A13:N13"/>
    <mergeCell ref="A28:N28"/>
    <mergeCell ref="A18:B18"/>
    <mergeCell ref="A22:N22"/>
    <mergeCell ref="A36:B36"/>
    <mergeCell ref="A12:B12"/>
    <mergeCell ref="A69:N69"/>
    <mergeCell ref="A72:B72"/>
    <mergeCell ref="A47:J47"/>
    <mergeCell ref="A48:N48"/>
    <mergeCell ref="A57:N57"/>
    <mergeCell ref="A60:N60"/>
    <mergeCell ref="A56:B56"/>
    <mergeCell ref="A59:B59"/>
    <mergeCell ref="A3:N4"/>
    <mergeCell ref="M1:N1"/>
    <mergeCell ref="A93:N93"/>
    <mergeCell ref="A98:B98"/>
    <mergeCell ref="A73:N73"/>
    <mergeCell ref="A90:N90"/>
    <mergeCell ref="D89:E89"/>
    <mergeCell ref="C92:D92"/>
    <mergeCell ref="A89:B89"/>
    <mergeCell ref="A92:B92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76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 Дмитрий Викторович</dc:creator>
  <cp:keywords/>
  <dc:description/>
  <cp:lastModifiedBy>HYPERPC</cp:lastModifiedBy>
  <cp:lastPrinted>2021-06-18T06:18:43Z</cp:lastPrinted>
  <dcterms:created xsi:type="dcterms:W3CDTF">2015-09-24T07:50:15Z</dcterms:created>
  <dcterms:modified xsi:type="dcterms:W3CDTF">2021-06-18T06:18:47Z</dcterms:modified>
  <cp:category/>
  <cp:version/>
  <cp:contentType/>
  <cp:contentStatus/>
</cp:coreProperties>
</file>