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Т. 6" sheetId="1" r:id="rId1"/>
  </sheets>
  <definedNames>
    <definedName name="_xlnm.Print_Area" localSheetId="0">'Т. 6'!$A$1:$N$155</definedName>
  </definedNames>
  <calcPr fullCalcOnLoad="1"/>
</workbook>
</file>

<file path=xl/sharedStrings.xml><?xml version="1.0" encoding="utf-8"?>
<sst xmlns="http://schemas.openxmlformats.org/spreadsheetml/2006/main" count="751" uniqueCount="256">
  <si>
    <t>Вид ДТП</t>
  </si>
  <si>
    <t>Дата</t>
  </si>
  <si>
    <t>км</t>
  </si>
  <si>
    <t>погибло</t>
  </si>
  <si>
    <t>ранено</t>
  </si>
  <si>
    <t>7</t>
  </si>
  <si>
    <t>8</t>
  </si>
  <si>
    <t>10</t>
  </si>
  <si>
    <t>11</t>
  </si>
  <si>
    <t>15</t>
  </si>
  <si>
    <t>19</t>
  </si>
  <si>
    <t>20</t>
  </si>
  <si>
    <t>22</t>
  </si>
  <si>
    <t>23</t>
  </si>
  <si>
    <t>Нп</t>
  </si>
  <si>
    <t>23н</t>
  </si>
  <si>
    <t>25</t>
  </si>
  <si>
    <t>Наезд на препятствие</t>
  </si>
  <si>
    <t>Наезд на пешехода</t>
  </si>
  <si>
    <t>№№ п/п</t>
  </si>
  <si>
    <t>Подрядчик</t>
  </si>
  <si>
    <t>наименование дороги</t>
  </si>
  <si>
    <t>Адрес, км</t>
  </si>
  <si>
    <t>время</t>
  </si>
  <si>
    <t>Причина ДТП (нарушение ПДД)</t>
  </si>
  <si>
    <t>Пострадавшие</t>
  </si>
  <si>
    <t>Характеристика НТЭС</t>
  </si>
  <si>
    <t>м</t>
  </si>
  <si>
    <t>час</t>
  </si>
  <si>
    <t>мин</t>
  </si>
  <si>
    <t>Недостатки зимнего содержания</t>
  </si>
  <si>
    <t>Отсутствие освещения</t>
  </si>
  <si>
    <t>Неудовлетворительное состояние обочин</t>
  </si>
  <si>
    <t>Несоответствие дорожных ограждений предъявляемым требованиям</t>
  </si>
  <si>
    <t>Нстс</t>
  </si>
  <si>
    <t>С</t>
  </si>
  <si>
    <t xml:space="preserve">Автомобильная дорога М-4 Дон Тульская область участок км 132+300 - км 329+750 </t>
  </si>
  <si>
    <t>другие нарушения ПДД</t>
  </si>
  <si>
    <t xml:space="preserve">Автомобильная дорога М-4 Дон Липецкая область участок км 330+800 - км 464+300 </t>
  </si>
  <si>
    <t>неисправность светофора</t>
  </si>
  <si>
    <t>Код НТЭС</t>
  </si>
  <si>
    <t>АО "МТТС"</t>
  </si>
  <si>
    <t>45</t>
  </si>
  <si>
    <t>30</t>
  </si>
  <si>
    <t>Автомобильная дорога М-1 Московская область  км 17+083 - км 153+875</t>
  </si>
  <si>
    <t>Несоответствие скорости конкретным условиям движения</t>
  </si>
  <si>
    <t>Отсутствие временных ТСОДД в местах производства работ</t>
  </si>
  <si>
    <t>Столкновение</t>
  </si>
  <si>
    <t>Неправильный выбор дистанции</t>
  </si>
  <si>
    <t>Отсутствие дорожных ограждений в необходимых местах</t>
  </si>
  <si>
    <t>М-1 Моск. Обл</t>
  </si>
  <si>
    <t>Автомобильная дорога М-1 Смоленская область км 153+875 - км 456+780</t>
  </si>
  <si>
    <t>Нарушение правил проезда пешеходного перехода</t>
  </si>
  <si>
    <t>Неисправное освещение</t>
  </si>
  <si>
    <t>М-1 Смол. обл.</t>
  </si>
  <si>
    <t>Автомобильная дорога М-4 "Дон" км 20+650 - км 132+300</t>
  </si>
  <si>
    <t>Нарушение правил перестроения</t>
  </si>
  <si>
    <t>Переход проезжей части в запрещённом месте (оборудованном пешеходными ограждениями)</t>
  </si>
  <si>
    <t>Автомобильная дорога М-3 "Украина" Московская область  участок  км 65+200 - км 86+600</t>
  </si>
  <si>
    <t>М-3</t>
  </si>
  <si>
    <t>Автомобильная дорога М-3 "Украина" Калужская область  участок  км 86+600 - км 343+000</t>
  </si>
  <si>
    <t>неправильный выбор дистанции</t>
  </si>
  <si>
    <t>Автомобильная дорога М-4 "Дон" Ростовская область  участок  км 777+050- км 1119+500</t>
  </si>
  <si>
    <t>АО "СМУ Дондорстрой</t>
  </si>
  <si>
    <t>М4 ДОН</t>
  </si>
  <si>
    <t>Другие нарушения ПДД водителем</t>
  </si>
  <si>
    <t>Автомобильная дорога М-4 "Дон" Краснодарский край  (км 1119+500 - км 1340+748)</t>
  </si>
  <si>
    <t>ООО "ДИК"</t>
  </si>
  <si>
    <t>М-4</t>
  </si>
  <si>
    <t>Превышение установленной скорости</t>
  </si>
  <si>
    <t>ДРСУ-8 ООО ДОРСНАБ</t>
  </si>
  <si>
    <t>Отсутствие, плохая различимость горизонтальной разметки проезжей части</t>
  </si>
  <si>
    <t>Переход черз проезжую часть вне установленном месте</t>
  </si>
  <si>
    <t>Автомобильная дорога М-4"Дон"Республика Адыгея (км 1340+748 - км 1362+375)</t>
  </si>
  <si>
    <t>Выезд на полосу встречного движения</t>
  </si>
  <si>
    <t>Автомобильная дорога М-4"Дон"Краснодарский край ( км 1362+375 - км 1542+215)</t>
  </si>
  <si>
    <t>ДЭП-93 ООО ДОРСНАБ</t>
  </si>
  <si>
    <t>Несоответствие скорости конкретным условиям</t>
  </si>
  <si>
    <t>Итого 6:</t>
  </si>
  <si>
    <t>Итого 2:</t>
  </si>
  <si>
    <t>Итого 7:</t>
  </si>
  <si>
    <t>М-11</t>
  </si>
  <si>
    <t>недостатки зимнего содержания</t>
  </si>
  <si>
    <t>04</t>
  </si>
  <si>
    <t>Автомобильная дорога М-11 Москва-Санкт-Петербург  участок  км 330- км 684</t>
  </si>
  <si>
    <t xml:space="preserve">Автомобильная дорога А-107 ММК Московская область от км 9+348 Калужско-Киевского шоссе до км 22+652 Волоколамско-Ленинградского шоссе </t>
  </si>
  <si>
    <t>ООО "Кольцевая магистраль"</t>
  </si>
  <si>
    <t>А-107 "ММК" Калужско-Киевское шоссе</t>
  </si>
  <si>
    <t>А-107 "ММК" Киевско-Минское шоссе</t>
  </si>
  <si>
    <t>Отсутствие направляющих устройств и световозвращающих элементов на них</t>
  </si>
  <si>
    <t>А-107 "ММК" Можайско-Волоколамское шоссе</t>
  </si>
  <si>
    <t>Несоблюдение очередности проезда</t>
  </si>
  <si>
    <t>Несоблюдение очередности проезда перекрестков</t>
  </si>
  <si>
    <t>Несоответствие скорости конкретным дорожным условиям</t>
  </si>
  <si>
    <t>На А-107 ММК</t>
  </si>
  <si>
    <t>Итого 15:</t>
  </si>
  <si>
    <t>Итого 4:</t>
  </si>
  <si>
    <t>М-1</t>
  </si>
  <si>
    <t>Нпр</t>
  </si>
  <si>
    <t>Отсутствие ограждений в необходимых местах</t>
  </si>
  <si>
    <t>17</t>
  </si>
  <si>
    <t>Несоблюдение очередности проезда. Другие нарушения ПДД водителями.</t>
  </si>
  <si>
    <t>Сужение проезжей части (снег, строительный материал и пр.)</t>
  </si>
  <si>
    <t>5</t>
  </si>
  <si>
    <t>Консорциум компаний "Белавтодор"</t>
  </si>
  <si>
    <t>Несоответствие скорости конкретным дорожным условиям, Управление ТС в состоянии опьянения</t>
  </si>
  <si>
    <t>Отсутствие ограждений, сигнализации в местах работ</t>
  </si>
  <si>
    <t>Нарушение требований сигналов светофора</t>
  </si>
  <si>
    <t xml:space="preserve">Переход через п/ч в неустановленном месте. </t>
  </si>
  <si>
    <t>Плохая различимость горизонтальной дорожной разметки, наличие снежных валов, ограничивающих видимость, либо сужающих п/ч</t>
  </si>
  <si>
    <t>08,05</t>
  </si>
  <si>
    <t>Переход через п/ч в неустановленном месте</t>
  </si>
  <si>
    <t>Плохая различимость горизонтальной дорожной разметки</t>
  </si>
  <si>
    <t>08</t>
  </si>
  <si>
    <t>Неправильный выбор дистанции, Несоблюдение требований ОСАГО</t>
  </si>
  <si>
    <t>Наличие снежных валов, ограничивающих видимость, либо сужающих п/ч</t>
  </si>
  <si>
    <t>05</t>
  </si>
  <si>
    <t>Несоответствие скорости конкретным условиям движения.  Эксплуатация  незарегистрированного  транспортного  средства.</t>
  </si>
  <si>
    <t>Отсутствие дорожных знаков при производстве дорожных работ</t>
  </si>
  <si>
    <t>АО "МТТС" / ООО "СЛАРРИ МОЖАЙСК"</t>
  </si>
  <si>
    <t>Нарушение ПДД водителями</t>
  </si>
  <si>
    <t>Отсутствие дорожных знаков в необходимых местах, неправильное применение, плохая видимость дорожных   знаков"</t>
  </si>
  <si>
    <t>15,16</t>
  </si>
  <si>
    <t>Итого 14:</t>
  </si>
  <si>
    <t>Отсутствие, дорожных знаков в необходимых местах</t>
  </si>
  <si>
    <t>Неправильный выбор дистанции; несоблюдение требований ОСАГО</t>
  </si>
  <si>
    <t>Отсутствие временных ТСОД в местах производства работ</t>
  </si>
  <si>
    <t xml:space="preserve">Итого 18: </t>
  </si>
  <si>
    <t>На М-1</t>
  </si>
  <si>
    <t>Сужение проезжей части (снег, строит. материал и пр.)</t>
  </si>
  <si>
    <t>Превышение установленной скорости движения</t>
  </si>
  <si>
    <t>Неправильное применение дорожных знаков</t>
  </si>
  <si>
    <t>16</t>
  </si>
  <si>
    <t>наезд на велосипедиста</t>
  </si>
  <si>
    <t>Отсутствие элементов обустройства остановочного пункта общественного пассажирского транспорта</t>
  </si>
  <si>
    <t>Низкие сцепные качества покрытия</t>
  </si>
  <si>
    <t>03</t>
  </si>
  <si>
    <t>Переход через проезжую часть вне пешеходного перехода в зоне его видимости либо при наличии в непосредственной близости подземного (надземного) пешеходного перехода</t>
  </si>
  <si>
    <t>Иные нарушения</t>
  </si>
  <si>
    <t>05-мая-18</t>
  </si>
  <si>
    <t>09-мая-18</t>
  </si>
  <si>
    <t>ОАО ДСК Автобан</t>
  </si>
  <si>
    <t>19-мая-18</t>
  </si>
  <si>
    <t>02-мая-18</t>
  </si>
  <si>
    <t>наезд на стоящее ТС</t>
  </si>
  <si>
    <t>отсутствие временных ТСОДД в местах проведения работ</t>
  </si>
  <si>
    <t>АО МТТС</t>
  </si>
  <si>
    <t>Отсутствие освещения  на дороге I тех. категории с расчетной интенсивностью движения 20 тыс. ав./сут и более</t>
  </si>
  <si>
    <t>4н</t>
  </si>
  <si>
    <t>несоответствие скорости конкретным условиям</t>
  </si>
  <si>
    <t>Отсутствие освещения  на дороге I категории с расчетной интенсивностью движения 20 тыс. авт./сут и более</t>
  </si>
  <si>
    <t>осутствие горизонтальной разметки</t>
  </si>
  <si>
    <t>8н</t>
  </si>
  <si>
    <t>М-4 альт</t>
  </si>
  <si>
    <t>Несоответсвие ж/д переезда предъявляемым требованиям</t>
  </si>
  <si>
    <t>27н</t>
  </si>
  <si>
    <t>240+800</t>
  </si>
  <si>
    <t>несоблюдение очередности проезда</t>
  </si>
  <si>
    <t>Неисправность светофора, отсутсвие знаков в необходимых местах</t>
  </si>
  <si>
    <t>14н,15н</t>
  </si>
  <si>
    <t>несоблюдение очередности рпоезда</t>
  </si>
  <si>
    <t>неудовлетворительное состояние обочин в зоне ПСП объекта дорожного сервиса и отсутствие и плохая различимость горизонтальной разметки проезжей части</t>
  </si>
  <si>
    <t>7н,8н</t>
  </si>
  <si>
    <t>сужение проезжей части, наличие препятствий, затрудняющих движение транспортных средств (наличие снежных валов по п. 3.1.8 ГОСТ Р50597-93)</t>
  </si>
  <si>
    <t>5н</t>
  </si>
  <si>
    <t>14н</t>
  </si>
  <si>
    <t>разворот в местах, где разворот запрещен</t>
  </si>
  <si>
    <t xml:space="preserve">отсутствие дорожных знаков в необходимых местах </t>
  </si>
  <si>
    <t>15н</t>
  </si>
  <si>
    <t>ОССП</t>
  </si>
  <si>
    <t>несоответствие дорожных ограждений предъявляемым требованиям</t>
  </si>
  <si>
    <t>19н</t>
  </si>
  <si>
    <t xml:space="preserve">Автомобильная дорога М-4 Дон Воронежская область участок км 464+300 - км 777+050 </t>
  </si>
  <si>
    <t>стс</t>
  </si>
  <si>
    <t>Дефекты покрытия</t>
  </si>
  <si>
    <t>06.05.2018</t>
  </si>
  <si>
    <t>с</t>
  </si>
  <si>
    <t>24.01.2018</t>
  </si>
  <si>
    <t>21.03.2018</t>
  </si>
  <si>
    <t>Выезд на полосу встречного движения с разворотом, поворотом налево или объездом препятствия</t>
  </si>
  <si>
    <t>3</t>
  </si>
  <si>
    <t>23.01.2018</t>
  </si>
  <si>
    <t>Низкие сцепные качества покрытия. Недостатки зимнего содержания</t>
  </si>
  <si>
    <t>13.02.2018</t>
  </si>
  <si>
    <t>25.05.2018</t>
  </si>
  <si>
    <t>Н пеш</t>
  </si>
  <si>
    <t>03.06.2018</t>
  </si>
  <si>
    <t>08.04.2018</t>
  </si>
  <si>
    <t>Отсутствие дорожных знаков в необходимых местах</t>
  </si>
  <si>
    <t>21</t>
  </si>
  <si>
    <t>Неправильный выбор дистанции, превышение установленной скорости</t>
  </si>
  <si>
    <t>ДЭП-1 ООО ДОРСНАБ</t>
  </si>
  <si>
    <t>Ходьба вдоль проезжей части при наличии тротуара</t>
  </si>
  <si>
    <t>Переход проезжей части в запрещенном месте</t>
  </si>
  <si>
    <t>Нахождение на проезжей части без цели ее перехода</t>
  </si>
  <si>
    <t>Другие нарущения ПДД водителями</t>
  </si>
  <si>
    <t>Неправильное применение, плохая видимость дорожных знаков</t>
  </si>
  <si>
    <t>Управление ТС в состоянии алкогольного опьянения. Неправильный выбор дистанции</t>
  </si>
  <si>
    <t>Выезд на полосу встречного движения, управление ТС лицом не имеющего в/у</t>
  </si>
  <si>
    <t>Отсутствие тротуаров в местах, где они должны быть предусмотрены согласно п. 4.5.1.ГОСТ Р 52766-2007</t>
  </si>
  <si>
    <t>АО "ИПС"</t>
  </si>
  <si>
    <t>Нарушение правил перестроения, управление ТС не имея права на управление ТС</t>
  </si>
  <si>
    <t>Отсутствие временных ТСОД в местах проведения работ.</t>
  </si>
  <si>
    <t xml:space="preserve">Отсутствие, плохая различимость вертикальной разметки </t>
  </si>
  <si>
    <t>9</t>
  </si>
  <si>
    <t>А-107 "ММК" Волоколамско-Ленинградское</t>
  </si>
  <si>
    <t>Неправильный выбор дистанции;</t>
  </si>
  <si>
    <t>Дефекты дорожного покрытия</t>
  </si>
  <si>
    <t>02</t>
  </si>
  <si>
    <t>Отсутствие, плохая различимость горизонтальной разметки проезжей части , неисправность светофора</t>
  </si>
  <si>
    <t>8, 14</t>
  </si>
  <si>
    <t>Управление транспортным средством при наличии неисправностей или условий, при которых эксплуатация транспортного средства запрещена</t>
  </si>
  <si>
    <t>Сужение проезжей части, наличие препятствий затрудняющих движение транспортных средств</t>
  </si>
  <si>
    <t>Плохая видимость световозвращателей, размещенных на дорожных ограждениях</t>
  </si>
  <si>
    <t xml:space="preserve">Отсутствие, плохая различимость горизонтальной разметки проезжей части </t>
  </si>
  <si>
    <t>Отсутствие, плохая различимость горизонтальной разметки</t>
  </si>
  <si>
    <t>Отсутствие, плохая различимость горизонтальной разметки проезжей части, отсутствие, дорожных знаков в необходимых местах, неисправность светофора</t>
  </si>
  <si>
    <t>08,14, 15</t>
  </si>
  <si>
    <t>Отсутствие, плохая различимость горизонтальной разметки проезжей части, отсутствие, плохая различимость вертикальной разметки</t>
  </si>
  <si>
    <t>08,09</t>
  </si>
  <si>
    <t>Прочие нарушения ПДД водителем</t>
  </si>
  <si>
    <t>Неправильный выбор дистанции, Несоблюдение требований ОСАГО, Другие нарушения ПДД водителями</t>
  </si>
  <si>
    <t>Отсутствие, плохая различимость горизонтальной разметки проезжей части, Неисправное освещение</t>
  </si>
  <si>
    <t>08,25</t>
  </si>
  <si>
    <t>06-мая-18</t>
  </si>
  <si>
    <t>Неправильный выбор дистанции, несоблюдение требований ОСАГО</t>
  </si>
  <si>
    <t>АО "ДЭП №13"</t>
  </si>
  <si>
    <t>Отсутствие пешеходных ограждений в необходимых местах, неправильное применение, плохая видимость дорожных знаков</t>
  </si>
  <si>
    <t>18,16</t>
  </si>
  <si>
    <t>Непредоставление преимущества при проезде перекрестка</t>
  </si>
  <si>
    <t>Отсутствие дорожных знаков в необходимых местах, неисправность светофора</t>
  </si>
  <si>
    <t>14,15</t>
  </si>
  <si>
    <t>Выезд на сторону проезжей части дороги, предназначенную для встречного движения в случаях, если это запрещено ПДД, управление транспортом лицом, лишенным права управления</t>
  </si>
  <si>
    <t>Сужение проезжей части, наличие препятствий, затрудняющих движение транспортных средств, отсутствие, плохая различимость горизонтальной разметки проезжей части</t>
  </si>
  <si>
    <t>05,08</t>
  </si>
  <si>
    <t>Управление т/с в состоянии опьянения, неправильный выбор дистанции</t>
  </si>
  <si>
    <t>Отсутствие, плохая различимость горизонтальной разметки проезжей части, отсутствие временных ТСОД в местах производства работ</t>
  </si>
  <si>
    <t>08,22</t>
  </si>
  <si>
    <t xml:space="preserve">Нарушение ПДД пешеходом </t>
  </si>
  <si>
    <t>Отсутствие, плохая различимость горизонтальной разметки проезжей части, неправильное применение, плохая видимость дорожных знаков</t>
  </si>
  <si>
    <t>08,16</t>
  </si>
  <si>
    <t>Нарушение ПДД пешеходом и водителем</t>
  </si>
  <si>
    <t>Итого 20:</t>
  </si>
  <si>
    <t>220</t>
  </si>
  <si>
    <t>Неправильный выбор дистанции, другие нарушения ПДД водителем</t>
  </si>
  <si>
    <t>Нарешение правил расположения ТС на проезжей части, несоблюдение требований ОСАГО</t>
  </si>
  <si>
    <t>Итого 8:</t>
  </si>
  <si>
    <t>Превышение установленной скорости движения, нарушение требований ОСАГО</t>
  </si>
  <si>
    <t>отсутствие дорожных знаков в необходимых местах</t>
  </si>
  <si>
    <t>Иной</t>
  </si>
  <si>
    <t>Итого 13:</t>
  </si>
  <si>
    <t>Итого 57:</t>
  </si>
  <si>
    <t>ИТОГО 115:</t>
  </si>
  <si>
    <t>Автомобильная дорога М-3 "Украина" Брянская область  
участок  км 343+000 - км 496+000, км 511+000 - км 519+868</t>
  </si>
  <si>
    <t>Приложение № 18</t>
  </si>
  <si>
    <t>Сведения о дорожно-транспортных происшествиях с недостатками транспортно-эксплуатационного состояния улично-дорожной сети на автомобильных дорогах государственной компании «Российские автомобильные дороги» за 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</si>
</sst>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-mmm\-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8"/>
      <name val="Times New Roman"/>
      <family val="1"/>
    </font>
    <font>
      <sz val="14"/>
      <color indexed="8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28282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53" fillId="5" borderId="10" xfId="0" applyFont="1" applyFill="1" applyBorder="1" applyAlignment="1">
      <alignment horizontal="center" vertical="center" wrapText="1"/>
    </xf>
    <xf numFmtId="49" fontId="53" fillId="5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5" borderId="10" xfId="0" applyFont="1" applyFill="1" applyBorder="1" applyAlignment="1">
      <alignment horizontal="center" vertical="center"/>
    </xf>
    <xf numFmtId="14" fontId="13" fillId="35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NumberFormat="1" applyFont="1" applyFill="1" applyBorder="1" applyAlignment="1">
      <alignment horizontal="center" vertical="center"/>
    </xf>
    <xf numFmtId="49" fontId="54" fillId="35" borderId="1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9" fontId="54" fillId="35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36" borderId="10" xfId="0" applyNumberFormat="1" applyFont="1" applyFill="1" applyBorder="1" applyAlignment="1">
      <alignment horizontal="center" wrapText="1"/>
    </xf>
    <xf numFmtId="0" fontId="12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left" wrapText="1"/>
    </xf>
    <xf numFmtId="0" fontId="12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49" fontId="54" fillId="36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4" fillId="0" borderId="0" xfId="0" applyFont="1" applyFill="1" applyAlignment="1">
      <alignment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/>
    </xf>
    <xf numFmtId="0" fontId="15" fillId="36" borderId="10" xfId="0" applyFont="1" applyFill="1" applyBorder="1" applyAlignment="1">
      <alignment horizontal="center" vertical="center"/>
    </xf>
    <xf numFmtId="49" fontId="12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vertical="center"/>
    </xf>
    <xf numFmtId="0" fontId="16" fillId="36" borderId="10" xfId="0" applyFont="1" applyFill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14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left" vertical="center"/>
    </xf>
    <xf numFmtId="0" fontId="13" fillId="36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/>
    </xf>
    <xf numFmtId="0" fontId="16" fillId="36" borderId="10" xfId="0" applyFont="1" applyFill="1" applyBorder="1" applyAlignment="1">
      <alignment horizontal="center"/>
    </xf>
    <xf numFmtId="49" fontId="16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 wrapText="1"/>
    </xf>
    <xf numFmtId="49" fontId="16" fillId="36" borderId="10" xfId="0" applyNumberFormat="1" applyFont="1" applyFill="1" applyBorder="1" applyAlignment="1">
      <alignment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vertical="center"/>
    </xf>
    <xf numFmtId="0" fontId="6" fillId="19" borderId="10" xfId="0" applyFont="1" applyFill="1" applyBorder="1" applyAlignment="1">
      <alignment horizontal="center" vertical="center"/>
    </xf>
    <xf numFmtId="49" fontId="6" fillId="19" borderId="10" xfId="0" applyNumberFormat="1" applyFont="1" applyFill="1" applyBorder="1" applyAlignment="1">
      <alignment vertical="center"/>
    </xf>
    <xf numFmtId="0" fontId="6" fillId="19" borderId="10" xfId="0" applyFont="1" applyFill="1" applyBorder="1" applyAlignment="1">
      <alignment vertical="center" wrapText="1"/>
    </xf>
    <xf numFmtId="49" fontId="6" fillId="19" borderId="10" xfId="0" applyNumberFormat="1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5" fontId="12" fillId="0" borderId="10" xfId="0" applyNumberFormat="1" applyFont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4" borderId="10" xfId="0" applyFont="1" applyFill="1" applyBorder="1" applyAlignment="1">
      <alignment horizontal="center" vertical="center"/>
    </xf>
    <xf numFmtId="172" fontId="10" fillId="4" borderId="10" xfId="0" applyNumberFormat="1" applyFont="1" applyFill="1" applyBorder="1" applyAlignment="1">
      <alignment horizontal="center" vertical="center"/>
    </xf>
    <xf numFmtId="14" fontId="54" fillId="4" borderId="10" xfId="0" applyNumberFormat="1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4" borderId="10" xfId="0" applyNumberFormat="1" applyFont="1" applyFill="1" applyBorder="1" applyAlignment="1">
      <alignment horizontal="center" vertical="center"/>
    </xf>
    <xf numFmtId="49" fontId="54" fillId="4" borderId="10" xfId="0" applyNumberFormat="1" applyFont="1" applyFill="1" applyBorder="1" applyAlignment="1">
      <alignment horizontal="center" vertical="center" wrapText="1"/>
    </xf>
    <xf numFmtId="172" fontId="11" fillId="4" borderId="10" xfId="0" applyNumberFormat="1" applyFont="1" applyFill="1" applyBorder="1" applyAlignment="1">
      <alignment horizontal="center" vertical="center"/>
    </xf>
    <xf numFmtId="1" fontId="53" fillId="35" borderId="10" xfId="0" applyNumberFormat="1" applyFont="1" applyFill="1" applyBorder="1" applyAlignment="1">
      <alignment horizontal="center" vertical="center"/>
    </xf>
    <xf numFmtId="172" fontId="11" fillId="0" borderId="10" xfId="53" applyNumberFormat="1" applyFont="1" applyFill="1" applyBorder="1" applyAlignment="1">
      <alignment horizontal="center" vertical="center"/>
      <protection/>
    </xf>
    <xf numFmtId="14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1" fontId="16" fillId="36" borderId="10" xfId="0" applyNumberFormat="1" applyFont="1" applyFill="1" applyBorder="1" applyAlignment="1">
      <alignment horizontal="center" vertical="center"/>
    </xf>
    <xf numFmtId="1" fontId="6" fillId="19" borderId="1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49" fontId="54" fillId="0" borderId="0" xfId="0" applyNumberFormat="1" applyFont="1" applyAlignment="1">
      <alignment horizontal="right" wrapText="1"/>
    </xf>
    <xf numFmtId="0" fontId="3" fillId="6" borderId="10" xfId="0" applyFont="1" applyFill="1" applyBorder="1" applyAlignment="1">
      <alignment horizontal="center" vertical="center"/>
    </xf>
    <xf numFmtId="0" fontId="53" fillId="5" borderId="10" xfId="0" applyFont="1" applyFill="1" applyBorder="1" applyAlignment="1">
      <alignment horizontal="center" vertical="center" wrapText="1"/>
    </xf>
    <xf numFmtId="49" fontId="53" fillId="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/>
    </xf>
    <xf numFmtId="0" fontId="17" fillId="35" borderId="10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left" vertical="center" wrapText="1"/>
    </xf>
    <xf numFmtId="49" fontId="12" fillId="36" borderId="10" xfId="0" applyNumberFormat="1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left" vertical="center"/>
    </xf>
    <xf numFmtId="49" fontId="12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left"/>
    </xf>
    <xf numFmtId="0" fontId="16" fillId="36" borderId="10" xfId="0" applyFont="1" applyFill="1" applyBorder="1" applyAlignment="1">
      <alignment horizontal="left"/>
    </xf>
    <xf numFmtId="0" fontId="16" fillId="36" borderId="10" xfId="0" applyFont="1" applyFill="1" applyBorder="1" applyAlignment="1">
      <alignment horizontal="left" vertical="center"/>
    </xf>
    <xf numFmtId="0" fontId="57" fillId="35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19" borderId="10" xfId="0" applyFont="1" applyFill="1" applyBorder="1" applyAlignment="1">
      <alignment horizontal="left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1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90"/>
  <sheetViews>
    <sheetView tabSelected="1" view="pageLayout" zoomScaleNormal="90" workbookViewId="0" topLeftCell="A1">
      <selection activeCell="A6" sqref="A6:N155"/>
    </sheetView>
  </sheetViews>
  <sheetFormatPr defaultColWidth="5.140625" defaultRowHeight="15"/>
  <cols>
    <col min="1" max="1" width="5.57421875" style="2" customWidth="1"/>
    <col min="2" max="2" width="12.00390625" style="3" customWidth="1"/>
    <col min="3" max="3" width="14.57421875" style="5" customWidth="1"/>
    <col min="4" max="4" width="12.00390625" style="2" customWidth="1"/>
    <col min="5" max="5" width="7.421875" style="3" customWidth="1"/>
    <col min="6" max="6" width="8.28125" style="3" customWidth="1"/>
    <col min="7" max="7" width="5.140625" style="3" customWidth="1"/>
    <col min="8" max="8" width="5.28125" style="6" customWidth="1"/>
    <col min="9" max="9" width="13.28125" style="5" customWidth="1"/>
    <col min="10" max="10" width="20.7109375" style="5" customWidth="1"/>
    <col min="11" max="11" width="9.00390625" style="3" customWidth="1"/>
    <col min="12" max="12" width="10.28125" style="3" customWidth="1"/>
    <col min="13" max="13" width="20.140625" style="7" customWidth="1"/>
    <col min="14" max="14" width="9.00390625" style="7" customWidth="1"/>
    <col min="15" max="249" width="9.140625" style="2" customWidth="1"/>
    <col min="250" max="250" width="5.57421875" style="2" customWidth="1"/>
    <col min="251" max="251" width="10.421875" style="2" customWidth="1"/>
    <col min="252" max="252" width="11.8515625" style="2" customWidth="1"/>
    <col min="253" max="253" width="9.7109375" style="2" customWidth="1"/>
    <col min="254" max="254" width="7.421875" style="2" customWidth="1"/>
    <col min="255" max="255" width="8.28125" style="2" customWidth="1"/>
    <col min="256" max="16384" width="5.140625" style="2" customWidth="1"/>
  </cols>
  <sheetData>
    <row r="1" spans="2:14" s="14" customFormat="1" ht="15">
      <c r="B1" s="3"/>
      <c r="C1" s="5"/>
      <c r="E1" s="3"/>
      <c r="F1" s="3"/>
      <c r="G1" s="3"/>
      <c r="H1" s="6"/>
      <c r="I1" s="5"/>
      <c r="J1" s="5"/>
      <c r="K1" s="3"/>
      <c r="L1" s="3"/>
      <c r="M1" s="125" t="s">
        <v>254</v>
      </c>
      <c r="N1" s="125"/>
    </row>
    <row r="3" spans="1:14" ht="23.25" customHeight="1">
      <c r="A3" s="124" t="s">
        <v>255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66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2:14" ht="23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6" ht="22.5" customHeight="1">
      <c r="A6" s="127" t="s">
        <v>19</v>
      </c>
      <c r="B6" s="127" t="s">
        <v>1</v>
      </c>
      <c r="C6" s="127" t="s">
        <v>20</v>
      </c>
      <c r="D6" s="127" t="s">
        <v>21</v>
      </c>
      <c r="E6" s="127" t="s">
        <v>22</v>
      </c>
      <c r="F6" s="127"/>
      <c r="G6" s="128" t="s">
        <v>23</v>
      </c>
      <c r="H6" s="128"/>
      <c r="I6" s="127" t="s">
        <v>0</v>
      </c>
      <c r="J6" s="127" t="s">
        <v>24</v>
      </c>
      <c r="K6" s="127" t="s">
        <v>25</v>
      </c>
      <c r="L6" s="127"/>
      <c r="M6" s="128" t="s">
        <v>26</v>
      </c>
      <c r="N6" s="128" t="s">
        <v>40</v>
      </c>
      <c r="O6" s="1"/>
      <c r="P6" s="1"/>
    </row>
    <row r="7" spans="1:16" ht="69.75" customHeight="1">
      <c r="A7" s="127"/>
      <c r="B7" s="127"/>
      <c r="C7" s="127"/>
      <c r="D7" s="127"/>
      <c r="E7" s="19" t="s">
        <v>2</v>
      </c>
      <c r="F7" s="19" t="s">
        <v>27</v>
      </c>
      <c r="G7" s="19" t="s">
        <v>28</v>
      </c>
      <c r="H7" s="20" t="s">
        <v>29</v>
      </c>
      <c r="I7" s="127"/>
      <c r="J7" s="127"/>
      <c r="K7" s="19" t="s">
        <v>3</v>
      </c>
      <c r="L7" s="19" t="s">
        <v>4</v>
      </c>
      <c r="M7" s="128"/>
      <c r="N7" s="128"/>
      <c r="O7" s="1"/>
      <c r="P7" s="1"/>
    </row>
    <row r="8" spans="1:16" ht="1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"/>
      <c r="P8" s="1"/>
    </row>
    <row r="9" spans="1:16" s="17" customFormat="1" ht="20.25">
      <c r="A9" s="126" t="s">
        <v>44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21"/>
      <c r="P9" s="21"/>
    </row>
    <row r="10" spans="1:14" s="14" customFormat="1" ht="141.75" customHeight="1">
      <c r="A10" s="22">
        <v>1</v>
      </c>
      <c r="B10" s="40">
        <v>43298</v>
      </c>
      <c r="C10" s="24" t="s">
        <v>41</v>
      </c>
      <c r="D10" s="26" t="s">
        <v>97</v>
      </c>
      <c r="E10" s="22">
        <v>18</v>
      </c>
      <c r="F10" s="22">
        <v>800</v>
      </c>
      <c r="G10" s="22">
        <v>3</v>
      </c>
      <c r="H10" s="25">
        <v>0</v>
      </c>
      <c r="I10" s="26" t="s">
        <v>98</v>
      </c>
      <c r="J10" s="27" t="s">
        <v>93</v>
      </c>
      <c r="K10" s="22">
        <v>0</v>
      </c>
      <c r="L10" s="22">
        <v>3</v>
      </c>
      <c r="M10" s="27" t="s">
        <v>99</v>
      </c>
      <c r="N10" s="27" t="s">
        <v>100</v>
      </c>
    </row>
    <row r="11" spans="1:14" s="14" customFormat="1" ht="143.25" customHeight="1">
      <c r="A11" s="22">
        <v>2</v>
      </c>
      <c r="B11" s="40">
        <v>43108</v>
      </c>
      <c r="C11" s="24" t="s">
        <v>41</v>
      </c>
      <c r="D11" s="26" t="s">
        <v>97</v>
      </c>
      <c r="E11" s="22">
        <v>22</v>
      </c>
      <c r="F11" s="22">
        <v>200</v>
      </c>
      <c r="G11" s="22">
        <v>18</v>
      </c>
      <c r="H11" s="25">
        <v>35</v>
      </c>
      <c r="I11" s="26" t="s">
        <v>98</v>
      </c>
      <c r="J11" s="27" t="s">
        <v>77</v>
      </c>
      <c r="K11" s="22">
        <v>1</v>
      </c>
      <c r="L11" s="22">
        <v>0</v>
      </c>
      <c r="M11" s="27" t="s">
        <v>99</v>
      </c>
      <c r="N11" s="27" t="s">
        <v>100</v>
      </c>
    </row>
    <row r="12" spans="1:14" s="14" customFormat="1" ht="60">
      <c r="A12" s="22">
        <v>3</v>
      </c>
      <c r="B12" s="40">
        <v>43150</v>
      </c>
      <c r="C12" s="24" t="s">
        <v>41</v>
      </c>
      <c r="D12" s="26" t="s">
        <v>97</v>
      </c>
      <c r="E12" s="22">
        <v>22</v>
      </c>
      <c r="F12" s="22">
        <v>960</v>
      </c>
      <c r="G12" s="22">
        <v>0</v>
      </c>
      <c r="H12" s="25">
        <v>45</v>
      </c>
      <c r="I12" s="26" t="s">
        <v>35</v>
      </c>
      <c r="J12" s="27" t="s">
        <v>101</v>
      </c>
      <c r="K12" s="22">
        <v>2</v>
      </c>
      <c r="L12" s="22">
        <v>3</v>
      </c>
      <c r="M12" s="27" t="s">
        <v>102</v>
      </c>
      <c r="N12" s="27" t="s">
        <v>103</v>
      </c>
    </row>
    <row r="13" spans="1:14" s="14" customFormat="1" ht="81" customHeight="1">
      <c r="A13" s="22">
        <v>4</v>
      </c>
      <c r="B13" s="40">
        <v>43283</v>
      </c>
      <c r="C13" s="24" t="s">
        <v>104</v>
      </c>
      <c r="D13" s="26" t="s">
        <v>97</v>
      </c>
      <c r="E13" s="22">
        <v>25</v>
      </c>
      <c r="F13" s="22">
        <v>410</v>
      </c>
      <c r="G13" s="22">
        <v>23</v>
      </c>
      <c r="H13" s="25">
        <v>50</v>
      </c>
      <c r="I13" s="26" t="s">
        <v>98</v>
      </c>
      <c r="J13" s="27" t="s">
        <v>105</v>
      </c>
      <c r="K13" s="22">
        <v>0</v>
      </c>
      <c r="L13" s="22">
        <v>2</v>
      </c>
      <c r="M13" s="27" t="s">
        <v>106</v>
      </c>
      <c r="N13" s="27" t="s">
        <v>100</v>
      </c>
    </row>
    <row r="14" spans="1:14" s="14" customFormat="1" ht="82.5" customHeight="1">
      <c r="A14" s="22">
        <v>5</v>
      </c>
      <c r="B14" s="40">
        <v>43375</v>
      </c>
      <c r="C14" s="24" t="s">
        <v>104</v>
      </c>
      <c r="D14" s="26" t="s">
        <v>97</v>
      </c>
      <c r="E14" s="22">
        <v>26</v>
      </c>
      <c r="F14" s="22">
        <v>430</v>
      </c>
      <c r="G14" s="22">
        <v>11</v>
      </c>
      <c r="H14" s="25">
        <v>0</v>
      </c>
      <c r="I14" s="26" t="s">
        <v>14</v>
      </c>
      <c r="J14" s="27" t="s">
        <v>107</v>
      </c>
      <c r="K14" s="22">
        <v>0</v>
      </c>
      <c r="L14" s="22">
        <v>1</v>
      </c>
      <c r="M14" s="27" t="s">
        <v>46</v>
      </c>
      <c r="N14" s="27" t="s">
        <v>12</v>
      </c>
    </row>
    <row r="15" spans="1:14" s="14" customFormat="1" ht="122.25" customHeight="1">
      <c r="A15" s="22">
        <v>6</v>
      </c>
      <c r="B15" s="40">
        <v>43139</v>
      </c>
      <c r="C15" s="24" t="s">
        <v>104</v>
      </c>
      <c r="D15" s="26" t="s">
        <v>97</v>
      </c>
      <c r="E15" s="22">
        <v>27</v>
      </c>
      <c r="F15" s="22">
        <v>50</v>
      </c>
      <c r="G15" s="22">
        <v>7</v>
      </c>
      <c r="H15" s="25">
        <v>20</v>
      </c>
      <c r="I15" s="26" t="s">
        <v>14</v>
      </c>
      <c r="J15" s="27" t="s">
        <v>108</v>
      </c>
      <c r="K15" s="22">
        <v>0</v>
      </c>
      <c r="L15" s="22">
        <v>1</v>
      </c>
      <c r="M15" s="27" t="s">
        <v>109</v>
      </c>
      <c r="N15" s="27" t="s">
        <v>110</v>
      </c>
    </row>
    <row r="16" spans="1:14" s="14" customFormat="1" ht="81.75" customHeight="1">
      <c r="A16" s="22">
        <v>7</v>
      </c>
      <c r="B16" s="40">
        <v>43102</v>
      </c>
      <c r="C16" s="24" t="s">
        <v>104</v>
      </c>
      <c r="D16" s="26" t="s">
        <v>97</v>
      </c>
      <c r="E16" s="22">
        <v>27</v>
      </c>
      <c r="F16" s="22">
        <v>670</v>
      </c>
      <c r="G16" s="22">
        <v>19</v>
      </c>
      <c r="H16" s="25">
        <v>45</v>
      </c>
      <c r="I16" s="26" t="s">
        <v>14</v>
      </c>
      <c r="J16" s="27" t="s">
        <v>111</v>
      </c>
      <c r="K16" s="22">
        <v>0</v>
      </c>
      <c r="L16" s="22">
        <v>1</v>
      </c>
      <c r="M16" s="27" t="s">
        <v>112</v>
      </c>
      <c r="N16" s="27" t="s">
        <v>113</v>
      </c>
    </row>
    <row r="17" spans="1:14" s="14" customFormat="1" ht="121.5" customHeight="1">
      <c r="A17" s="22">
        <v>8</v>
      </c>
      <c r="B17" s="40">
        <v>43317</v>
      </c>
      <c r="C17" s="24" t="s">
        <v>104</v>
      </c>
      <c r="D17" s="26" t="s">
        <v>97</v>
      </c>
      <c r="E17" s="22">
        <v>27</v>
      </c>
      <c r="F17" s="22">
        <v>750</v>
      </c>
      <c r="G17" s="22">
        <v>2</v>
      </c>
      <c r="H17" s="25">
        <v>15</v>
      </c>
      <c r="I17" s="26" t="s">
        <v>35</v>
      </c>
      <c r="J17" s="27" t="s">
        <v>114</v>
      </c>
      <c r="K17" s="22">
        <v>2</v>
      </c>
      <c r="L17" s="22">
        <v>3</v>
      </c>
      <c r="M17" s="27" t="s">
        <v>89</v>
      </c>
      <c r="N17" s="27" t="s">
        <v>11</v>
      </c>
    </row>
    <row r="18" spans="1:14" s="14" customFormat="1" ht="45">
      <c r="A18" s="22">
        <v>9</v>
      </c>
      <c r="B18" s="40">
        <v>43311</v>
      </c>
      <c r="C18" s="24" t="s">
        <v>41</v>
      </c>
      <c r="D18" s="26" t="s">
        <v>97</v>
      </c>
      <c r="E18" s="22">
        <v>38</v>
      </c>
      <c r="F18" s="22">
        <v>900</v>
      </c>
      <c r="G18" s="22">
        <v>22</v>
      </c>
      <c r="H18" s="25">
        <v>8</v>
      </c>
      <c r="I18" s="26" t="s">
        <v>14</v>
      </c>
      <c r="J18" s="41" t="s">
        <v>111</v>
      </c>
      <c r="K18" s="22">
        <v>1</v>
      </c>
      <c r="L18" s="22">
        <v>0</v>
      </c>
      <c r="M18" s="41" t="s">
        <v>53</v>
      </c>
      <c r="N18" s="27" t="s">
        <v>16</v>
      </c>
    </row>
    <row r="19" spans="1:14" s="14" customFormat="1" ht="75">
      <c r="A19" s="22">
        <v>10</v>
      </c>
      <c r="B19" s="40">
        <v>43149</v>
      </c>
      <c r="C19" s="24" t="s">
        <v>41</v>
      </c>
      <c r="D19" s="26" t="s">
        <v>97</v>
      </c>
      <c r="E19" s="22">
        <v>45</v>
      </c>
      <c r="F19" s="22">
        <v>300</v>
      </c>
      <c r="G19" s="22">
        <v>9</v>
      </c>
      <c r="H19" s="25">
        <v>55</v>
      </c>
      <c r="I19" s="26" t="s">
        <v>98</v>
      </c>
      <c r="J19" s="27" t="s">
        <v>77</v>
      </c>
      <c r="K19" s="22">
        <v>0</v>
      </c>
      <c r="L19" s="22">
        <v>4</v>
      </c>
      <c r="M19" s="27" t="s">
        <v>115</v>
      </c>
      <c r="N19" s="27" t="s">
        <v>116</v>
      </c>
    </row>
    <row r="20" spans="1:14" s="14" customFormat="1" ht="45">
      <c r="A20" s="22">
        <v>11</v>
      </c>
      <c r="B20" s="40">
        <v>43361</v>
      </c>
      <c r="C20" s="24" t="s">
        <v>41</v>
      </c>
      <c r="D20" s="26" t="s">
        <v>97</v>
      </c>
      <c r="E20" s="22">
        <v>55</v>
      </c>
      <c r="F20" s="22">
        <v>800</v>
      </c>
      <c r="G20" s="22">
        <v>21</v>
      </c>
      <c r="H20" s="25">
        <v>50</v>
      </c>
      <c r="I20" s="26" t="s">
        <v>14</v>
      </c>
      <c r="J20" s="27" t="s">
        <v>111</v>
      </c>
      <c r="K20" s="22">
        <v>1</v>
      </c>
      <c r="L20" s="22">
        <v>0</v>
      </c>
      <c r="M20" s="27" t="s">
        <v>53</v>
      </c>
      <c r="N20" s="27" t="s">
        <v>16</v>
      </c>
    </row>
    <row r="21" spans="1:14" s="14" customFormat="1" ht="108" customHeight="1">
      <c r="A21" s="22">
        <v>12</v>
      </c>
      <c r="B21" s="40">
        <v>43362</v>
      </c>
      <c r="C21" s="24" t="s">
        <v>41</v>
      </c>
      <c r="D21" s="26" t="s">
        <v>97</v>
      </c>
      <c r="E21" s="22">
        <v>70</v>
      </c>
      <c r="F21" s="22">
        <v>120</v>
      </c>
      <c r="G21" s="22">
        <v>17</v>
      </c>
      <c r="H21" s="25">
        <v>30</v>
      </c>
      <c r="I21" s="26" t="s">
        <v>35</v>
      </c>
      <c r="J21" s="27" t="s">
        <v>117</v>
      </c>
      <c r="K21" s="22">
        <v>0</v>
      </c>
      <c r="L21" s="22">
        <v>2</v>
      </c>
      <c r="M21" s="27" t="s">
        <v>118</v>
      </c>
      <c r="N21" s="27" t="s">
        <v>12</v>
      </c>
    </row>
    <row r="22" spans="1:14" s="14" customFormat="1" ht="110.25" customHeight="1">
      <c r="A22" s="22">
        <v>13</v>
      </c>
      <c r="B22" s="40">
        <v>43252</v>
      </c>
      <c r="C22" s="24" t="s">
        <v>119</v>
      </c>
      <c r="D22" s="26" t="s">
        <v>97</v>
      </c>
      <c r="E22" s="22">
        <v>97</v>
      </c>
      <c r="F22" s="22">
        <v>350</v>
      </c>
      <c r="G22" s="22">
        <v>17</v>
      </c>
      <c r="H22" s="25">
        <v>49</v>
      </c>
      <c r="I22" s="26" t="s">
        <v>35</v>
      </c>
      <c r="J22" s="27" t="s">
        <v>120</v>
      </c>
      <c r="K22" s="22">
        <v>2</v>
      </c>
      <c r="L22" s="22">
        <v>0</v>
      </c>
      <c r="M22" s="27" t="s">
        <v>121</v>
      </c>
      <c r="N22" s="27" t="s">
        <v>122</v>
      </c>
    </row>
    <row r="23" spans="1:14" s="14" customFormat="1" ht="70.5" customHeight="1">
      <c r="A23" s="22">
        <v>14</v>
      </c>
      <c r="B23" s="40">
        <v>43114</v>
      </c>
      <c r="C23" s="24" t="s">
        <v>41</v>
      </c>
      <c r="D23" s="26" t="s">
        <v>97</v>
      </c>
      <c r="E23" s="22">
        <v>120</v>
      </c>
      <c r="F23" s="22">
        <v>735</v>
      </c>
      <c r="G23" s="22">
        <v>19</v>
      </c>
      <c r="H23" s="25">
        <v>42</v>
      </c>
      <c r="I23" s="26" t="s">
        <v>14</v>
      </c>
      <c r="J23" s="27" t="s">
        <v>52</v>
      </c>
      <c r="K23" s="22">
        <v>1</v>
      </c>
      <c r="L23" s="22">
        <v>0</v>
      </c>
      <c r="M23" s="27" t="s">
        <v>53</v>
      </c>
      <c r="N23" s="27" t="s">
        <v>16</v>
      </c>
    </row>
    <row r="24" spans="1:16" s="14" customFormat="1" ht="28.5">
      <c r="A24" s="129" t="s">
        <v>123</v>
      </c>
      <c r="B24" s="129"/>
      <c r="C24" s="33" t="s">
        <v>50</v>
      </c>
      <c r="D24" s="34"/>
      <c r="E24" s="32"/>
      <c r="F24" s="32"/>
      <c r="G24" s="32"/>
      <c r="H24" s="35"/>
      <c r="I24" s="34"/>
      <c r="J24" s="36"/>
      <c r="K24" s="63">
        <f>SUM(K10:K23)</f>
        <v>10</v>
      </c>
      <c r="L24" s="63">
        <f>SUM(L10:L23)</f>
        <v>20</v>
      </c>
      <c r="M24" s="37"/>
      <c r="N24" s="37"/>
      <c r="O24" s="13"/>
      <c r="P24" s="13"/>
    </row>
    <row r="25" spans="1:16" s="14" customFormat="1" ht="20.25">
      <c r="A25" s="126" t="s">
        <v>51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3"/>
      <c r="P25" s="13"/>
    </row>
    <row r="26" spans="1:14" s="14" customFormat="1" ht="78.75" customHeight="1">
      <c r="A26" s="22">
        <v>1</v>
      </c>
      <c r="B26" s="40">
        <v>43137</v>
      </c>
      <c r="C26" s="24" t="s">
        <v>41</v>
      </c>
      <c r="D26" s="26" t="s">
        <v>97</v>
      </c>
      <c r="E26" s="22">
        <v>200</v>
      </c>
      <c r="F26" s="22">
        <v>902</v>
      </c>
      <c r="G26" s="22">
        <v>10</v>
      </c>
      <c r="H26" s="25">
        <v>30</v>
      </c>
      <c r="I26" s="26" t="s">
        <v>35</v>
      </c>
      <c r="J26" s="27" t="s">
        <v>65</v>
      </c>
      <c r="K26" s="22">
        <v>0</v>
      </c>
      <c r="L26" s="22">
        <v>1</v>
      </c>
      <c r="M26" s="27" t="s">
        <v>30</v>
      </c>
      <c r="N26" s="27" t="s">
        <v>83</v>
      </c>
    </row>
    <row r="27" spans="1:14" s="14" customFormat="1" ht="93" customHeight="1">
      <c r="A27" s="22">
        <v>2</v>
      </c>
      <c r="B27" s="40">
        <v>43300</v>
      </c>
      <c r="C27" s="24" t="s">
        <v>41</v>
      </c>
      <c r="D27" s="26" t="s">
        <v>97</v>
      </c>
      <c r="E27" s="22">
        <v>295</v>
      </c>
      <c r="F27" s="22">
        <v>970</v>
      </c>
      <c r="G27" s="22">
        <v>17</v>
      </c>
      <c r="H27" s="25">
        <v>4</v>
      </c>
      <c r="I27" s="26" t="s">
        <v>35</v>
      </c>
      <c r="J27" s="27" t="s">
        <v>107</v>
      </c>
      <c r="K27" s="22">
        <v>0</v>
      </c>
      <c r="L27" s="22">
        <v>3</v>
      </c>
      <c r="M27" s="27" t="s">
        <v>124</v>
      </c>
      <c r="N27" s="27" t="s">
        <v>9</v>
      </c>
    </row>
    <row r="28" spans="1:14" s="14" customFormat="1" ht="91.5" customHeight="1">
      <c r="A28" s="22">
        <v>3</v>
      </c>
      <c r="B28" s="40">
        <v>43433</v>
      </c>
      <c r="C28" s="24" t="s">
        <v>41</v>
      </c>
      <c r="D28" s="26" t="s">
        <v>97</v>
      </c>
      <c r="E28" s="22">
        <v>296</v>
      </c>
      <c r="F28" s="22">
        <v>38</v>
      </c>
      <c r="G28" s="22">
        <v>17</v>
      </c>
      <c r="H28" s="25">
        <v>15</v>
      </c>
      <c r="I28" s="26" t="s">
        <v>35</v>
      </c>
      <c r="J28" s="27" t="s">
        <v>91</v>
      </c>
      <c r="K28" s="22">
        <v>0</v>
      </c>
      <c r="L28" s="22">
        <v>1</v>
      </c>
      <c r="M28" s="27" t="s">
        <v>124</v>
      </c>
      <c r="N28" s="27" t="s">
        <v>9</v>
      </c>
    </row>
    <row r="29" spans="1:14" s="14" customFormat="1" ht="83.25" customHeight="1">
      <c r="A29" s="22">
        <v>4</v>
      </c>
      <c r="B29" s="40">
        <v>43348</v>
      </c>
      <c r="C29" s="24" t="s">
        <v>41</v>
      </c>
      <c r="D29" s="26" t="s">
        <v>97</v>
      </c>
      <c r="E29" s="22">
        <v>400</v>
      </c>
      <c r="F29" s="22">
        <v>600</v>
      </c>
      <c r="G29" s="22">
        <v>10</v>
      </c>
      <c r="H29" s="25">
        <v>35</v>
      </c>
      <c r="I29" s="26" t="s">
        <v>35</v>
      </c>
      <c r="J29" s="27" t="s">
        <v>125</v>
      </c>
      <c r="K29" s="22">
        <v>0</v>
      </c>
      <c r="L29" s="22">
        <v>1</v>
      </c>
      <c r="M29" s="27" t="s">
        <v>126</v>
      </c>
      <c r="N29" s="27" t="s">
        <v>12</v>
      </c>
    </row>
    <row r="30" spans="1:16" s="14" customFormat="1" ht="28.5">
      <c r="A30" s="129" t="s">
        <v>96</v>
      </c>
      <c r="B30" s="129"/>
      <c r="C30" s="38" t="s">
        <v>54</v>
      </c>
      <c r="D30" s="32"/>
      <c r="E30" s="32"/>
      <c r="F30" s="32"/>
      <c r="G30" s="32"/>
      <c r="H30" s="39"/>
      <c r="I30" s="34"/>
      <c r="J30" s="34"/>
      <c r="K30" s="48">
        <f>SUM(K26:K29)</f>
        <v>0</v>
      </c>
      <c r="L30" s="48">
        <f>SUM(L26:L29)</f>
        <v>6</v>
      </c>
      <c r="M30" s="37"/>
      <c r="N30" s="37"/>
      <c r="O30" s="13"/>
      <c r="P30" s="13"/>
    </row>
    <row r="31" spans="1:16" s="14" customFormat="1" ht="25.5" customHeight="1">
      <c r="A31" s="130" t="s">
        <v>127</v>
      </c>
      <c r="B31" s="130"/>
      <c r="C31" s="38" t="s">
        <v>128</v>
      </c>
      <c r="D31" s="32"/>
      <c r="E31" s="32"/>
      <c r="F31" s="32"/>
      <c r="G31" s="32"/>
      <c r="H31" s="39"/>
      <c r="I31" s="34"/>
      <c r="J31" s="34"/>
      <c r="K31" s="64">
        <f>K24+K30</f>
        <v>10</v>
      </c>
      <c r="L31" s="64">
        <f>L24+L30</f>
        <v>26</v>
      </c>
      <c r="M31" s="37"/>
      <c r="N31" s="37"/>
      <c r="O31" s="13"/>
      <c r="P31" s="13"/>
    </row>
    <row r="32" spans="1:14" s="51" customFormat="1" ht="21" customHeight="1">
      <c r="A32" s="126" t="s">
        <v>58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s="50" customFormat="1" ht="48.75" customHeight="1">
      <c r="A33" s="22">
        <v>1</v>
      </c>
      <c r="B33" s="23">
        <v>43139</v>
      </c>
      <c r="C33" s="24" t="s">
        <v>41</v>
      </c>
      <c r="D33" s="26" t="s">
        <v>59</v>
      </c>
      <c r="E33" s="22">
        <v>74</v>
      </c>
      <c r="F33" s="22">
        <v>600</v>
      </c>
      <c r="G33" s="22">
        <v>14</v>
      </c>
      <c r="H33" s="25">
        <v>15</v>
      </c>
      <c r="I33" s="26" t="s">
        <v>47</v>
      </c>
      <c r="J33" s="100" t="s">
        <v>45</v>
      </c>
      <c r="K33" s="22">
        <v>0</v>
      </c>
      <c r="L33" s="22">
        <v>1</v>
      </c>
      <c r="M33" s="99" t="s">
        <v>129</v>
      </c>
      <c r="N33" s="41" t="s">
        <v>116</v>
      </c>
    </row>
    <row r="34" spans="1:14" s="50" customFormat="1" ht="65.25" customHeight="1">
      <c r="A34" s="22">
        <v>2</v>
      </c>
      <c r="B34" s="23">
        <v>43145</v>
      </c>
      <c r="C34" s="24" t="s">
        <v>41</v>
      </c>
      <c r="D34" s="26" t="s">
        <v>59</v>
      </c>
      <c r="E34" s="22">
        <v>69</v>
      </c>
      <c r="F34" s="22">
        <v>600</v>
      </c>
      <c r="G34" s="22">
        <v>15</v>
      </c>
      <c r="H34" s="25">
        <v>50</v>
      </c>
      <c r="I34" s="26" t="s">
        <v>47</v>
      </c>
      <c r="J34" s="100" t="s">
        <v>130</v>
      </c>
      <c r="K34" s="22">
        <v>0</v>
      </c>
      <c r="L34" s="22">
        <v>1</v>
      </c>
      <c r="M34" s="28" t="s">
        <v>131</v>
      </c>
      <c r="N34" s="41" t="s">
        <v>132</v>
      </c>
    </row>
    <row r="35" spans="1:14" s="50" customFormat="1" ht="78" customHeight="1">
      <c r="A35" s="22">
        <v>3</v>
      </c>
      <c r="B35" s="23">
        <v>43384</v>
      </c>
      <c r="C35" s="24" t="s">
        <v>41</v>
      </c>
      <c r="D35" s="26" t="s">
        <v>59</v>
      </c>
      <c r="E35" s="22">
        <v>71</v>
      </c>
      <c r="F35" s="22">
        <v>700</v>
      </c>
      <c r="G35" s="22">
        <v>14</v>
      </c>
      <c r="H35" s="25">
        <v>35</v>
      </c>
      <c r="I35" s="26" t="s">
        <v>47</v>
      </c>
      <c r="J35" s="100" t="s">
        <v>56</v>
      </c>
      <c r="K35" s="22">
        <v>1</v>
      </c>
      <c r="L35" s="22">
        <v>0</v>
      </c>
      <c r="M35" s="99" t="s">
        <v>112</v>
      </c>
      <c r="N35" s="41" t="s">
        <v>113</v>
      </c>
    </row>
    <row r="36" spans="1:14" s="98" customFormat="1" ht="95.25" customHeight="1">
      <c r="A36" s="22">
        <v>4</v>
      </c>
      <c r="B36" s="23">
        <v>43387</v>
      </c>
      <c r="C36" s="24" t="s">
        <v>41</v>
      </c>
      <c r="D36" s="26" t="s">
        <v>59</v>
      </c>
      <c r="E36" s="22">
        <v>84</v>
      </c>
      <c r="F36" s="22">
        <v>300</v>
      </c>
      <c r="G36" s="22">
        <v>14</v>
      </c>
      <c r="H36" s="25">
        <v>32</v>
      </c>
      <c r="I36" s="26" t="s">
        <v>133</v>
      </c>
      <c r="J36" s="100" t="s">
        <v>52</v>
      </c>
      <c r="K36" s="22">
        <v>0</v>
      </c>
      <c r="L36" s="22">
        <v>1</v>
      </c>
      <c r="M36" s="100" t="s">
        <v>134</v>
      </c>
      <c r="N36" s="22">
        <v>10</v>
      </c>
    </row>
    <row r="37" spans="1:14" s="51" customFormat="1" ht="24" customHeight="1">
      <c r="A37" s="126" t="s">
        <v>60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14" s="50" customFormat="1" ht="78.75" customHeight="1">
      <c r="A38" s="22">
        <v>1</v>
      </c>
      <c r="B38" s="23">
        <v>43119</v>
      </c>
      <c r="C38" s="24" t="s">
        <v>41</v>
      </c>
      <c r="D38" s="26" t="s">
        <v>59</v>
      </c>
      <c r="E38" s="22">
        <v>105</v>
      </c>
      <c r="F38" s="22">
        <v>610</v>
      </c>
      <c r="G38" s="22">
        <v>9</v>
      </c>
      <c r="H38" s="25">
        <v>10</v>
      </c>
      <c r="I38" s="26" t="s">
        <v>47</v>
      </c>
      <c r="J38" s="100" t="s">
        <v>107</v>
      </c>
      <c r="K38" s="22">
        <v>0</v>
      </c>
      <c r="L38" s="22">
        <v>1</v>
      </c>
      <c r="M38" s="99" t="s">
        <v>112</v>
      </c>
      <c r="N38" s="41" t="s">
        <v>113</v>
      </c>
    </row>
    <row r="39" spans="1:14" s="50" customFormat="1" ht="95.25" customHeight="1">
      <c r="A39" s="22">
        <v>2</v>
      </c>
      <c r="B39" s="23">
        <v>43163</v>
      </c>
      <c r="C39" s="24" t="s">
        <v>41</v>
      </c>
      <c r="D39" s="26" t="s">
        <v>59</v>
      </c>
      <c r="E39" s="22">
        <v>117</v>
      </c>
      <c r="F39" s="22">
        <v>952</v>
      </c>
      <c r="G39" s="22">
        <v>22</v>
      </c>
      <c r="H39" s="25">
        <v>30</v>
      </c>
      <c r="I39" s="26" t="s">
        <v>47</v>
      </c>
      <c r="J39" s="100" t="s">
        <v>65</v>
      </c>
      <c r="K39" s="22">
        <v>1</v>
      </c>
      <c r="L39" s="22">
        <v>1</v>
      </c>
      <c r="M39" s="99" t="s">
        <v>135</v>
      </c>
      <c r="N39" s="41" t="s">
        <v>136</v>
      </c>
    </row>
    <row r="40" spans="1:14" s="50" customFormat="1" ht="93" customHeight="1">
      <c r="A40" s="22">
        <v>3</v>
      </c>
      <c r="B40" s="23">
        <v>43164</v>
      </c>
      <c r="C40" s="24" t="s">
        <v>41</v>
      </c>
      <c r="D40" s="26" t="s">
        <v>59</v>
      </c>
      <c r="E40" s="22">
        <v>115</v>
      </c>
      <c r="F40" s="22">
        <v>881</v>
      </c>
      <c r="G40" s="22">
        <v>8</v>
      </c>
      <c r="H40" s="25">
        <v>15</v>
      </c>
      <c r="I40" s="26" t="s">
        <v>47</v>
      </c>
      <c r="J40" s="100" t="s">
        <v>48</v>
      </c>
      <c r="K40" s="22">
        <v>0</v>
      </c>
      <c r="L40" s="22">
        <v>1</v>
      </c>
      <c r="M40" s="99" t="s">
        <v>135</v>
      </c>
      <c r="N40" s="41" t="s">
        <v>136</v>
      </c>
    </row>
    <row r="41" spans="1:14" s="50" customFormat="1" ht="137.25" customHeight="1">
      <c r="A41" s="22">
        <v>4</v>
      </c>
      <c r="B41" s="23">
        <v>43168</v>
      </c>
      <c r="C41" s="24" t="s">
        <v>41</v>
      </c>
      <c r="D41" s="26" t="s">
        <v>59</v>
      </c>
      <c r="E41" s="22">
        <v>94</v>
      </c>
      <c r="F41" s="22">
        <v>510</v>
      </c>
      <c r="G41" s="22">
        <v>19</v>
      </c>
      <c r="H41" s="25">
        <v>10</v>
      </c>
      <c r="I41" s="99" t="s">
        <v>18</v>
      </c>
      <c r="J41" s="100" t="s">
        <v>137</v>
      </c>
      <c r="K41" s="22">
        <v>1</v>
      </c>
      <c r="L41" s="22">
        <v>0</v>
      </c>
      <c r="M41" s="99" t="s">
        <v>112</v>
      </c>
      <c r="N41" s="41" t="s">
        <v>113</v>
      </c>
    </row>
    <row r="42" spans="1:14" s="50" customFormat="1" ht="48" customHeight="1">
      <c r="A42" s="22">
        <v>5</v>
      </c>
      <c r="B42" s="23">
        <v>43199</v>
      </c>
      <c r="C42" s="24" t="s">
        <v>41</v>
      </c>
      <c r="D42" s="26" t="s">
        <v>59</v>
      </c>
      <c r="E42" s="22">
        <v>102</v>
      </c>
      <c r="F42" s="22">
        <v>964</v>
      </c>
      <c r="G42" s="22">
        <v>16</v>
      </c>
      <c r="H42" s="25">
        <v>15</v>
      </c>
      <c r="I42" s="26" t="s">
        <v>47</v>
      </c>
      <c r="J42" s="100" t="s">
        <v>48</v>
      </c>
      <c r="K42" s="22">
        <v>0</v>
      </c>
      <c r="L42" s="22">
        <v>2</v>
      </c>
      <c r="M42" s="99" t="s">
        <v>112</v>
      </c>
      <c r="N42" s="41" t="s">
        <v>113</v>
      </c>
    </row>
    <row r="43" spans="1:14" s="50" customFormat="1" ht="48" customHeight="1">
      <c r="A43" s="22">
        <v>6</v>
      </c>
      <c r="B43" s="23">
        <v>43212</v>
      </c>
      <c r="C43" s="24" t="s">
        <v>41</v>
      </c>
      <c r="D43" s="26" t="s">
        <v>59</v>
      </c>
      <c r="E43" s="22">
        <v>87</v>
      </c>
      <c r="F43" s="22">
        <v>9</v>
      </c>
      <c r="G43" s="22">
        <v>0</v>
      </c>
      <c r="H43" s="25">
        <v>45</v>
      </c>
      <c r="I43" s="26" t="s">
        <v>18</v>
      </c>
      <c r="J43" s="100" t="s">
        <v>138</v>
      </c>
      <c r="K43" s="22">
        <v>1</v>
      </c>
      <c r="L43" s="22">
        <v>0</v>
      </c>
      <c r="M43" s="99" t="s">
        <v>112</v>
      </c>
      <c r="N43" s="41" t="s">
        <v>113</v>
      </c>
    </row>
    <row r="44" spans="1:14" s="50" customFormat="1" ht="48" customHeight="1">
      <c r="A44" s="22">
        <v>7</v>
      </c>
      <c r="B44" s="23">
        <v>43219</v>
      </c>
      <c r="C44" s="24" t="s">
        <v>41</v>
      </c>
      <c r="D44" s="26" t="s">
        <v>59</v>
      </c>
      <c r="E44" s="69">
        <v>105</v>
      </c>
      <c r="F44" s="69">
        <v>562</v>
      </c>
      <c r="G44" s="69">
        <v>21</v>
      </c>
      <c r="H44" s="101" t="s">
        <v>43</v>
      </c>
      <c r="I44" s="30" t="s">
        <v>18</v>
      </c>
      <c r="J44" s="100" t="s">
        <v>107</v>
      </c>
      <c r="K44" s="22">
        <v>0</v>
      </c>
      <c r="L44" s="22">
        <v>1</v>
      </c>
      <c r="M44" s="99" t="s">
        <v>112</v>
      </c>
      <c r="N44" s="27" t="s">
        <v>113</v>
      </c>
    </row>
    <row r="45" spans="1:14" s="50" customFormat="1" ht="66" customHeight="1">
      <c r="A45" s="22">
        <v>8</v>
      </c>
      <c r="B45" s="23" t="s">
        <v>139</v>
      </c>
      <c r="C45" s="24" t="s">
        <v>41</v>
      </c>
      <c r="D45" s="26" t="s">
        <v>59</v>
      </c>
      <c r="E45" s="22">
        <v>102</v>
      </c>
      <c r="F45" s="22">
        <v>400</v>
      </c>
      <c r="G45" s="22">
        <v>21</v>
      </c>
      <c r="H45" s="25">
        <v>40</v>
      </c>
      <c r="I45" s="26" t="s">
        <v>18</v>
      </c>
      <c r="J45" s="100" t="s">
        <v>52</v>
      </c>
      <c r="K45" s="22">
        <v>1</v>
      </c>
      <c r="L45" s="22">
        <v>0</v>
      </c>
      <c r="M45" s="31" t="s">
        <v>53</v>
      </c>
      <c r="N45" s="27" t="s">
        <v>16</v>
      </c>
    </row>
    <row r="46" spans="1:14" s="50" customFormat="1" ht="65.25" customHeight="1">
      <c r="A46" s="22">
        <v>9</v>
      </c>
      <c r="B46" s="23" t="s">
        <v>140</v>
      </c>
      <c r="C46" s="57" t="s">
        <v>141</v>
      </c>
      <c r="D46" s="26" t="s">
        <v>59</v>
      </c>
      <c r="E46" s="22">
        <v>182</v>
      </c>
      <c r="F46" s="22">
        <v>52</v>
      </c>
      <c r="G46" s="22">
        <v>18</v>
      </c>
      <c r="H46" s="25">
        <v>0</v>
      </c>
      <c r="I46" s="57" t="s">
        <v>17</v>
      </c>
      <c r="J46" s="100" t="s">
        <v>65</v>
      </c>
      <c r="K46" s="22">
        <v>0</v>
      </c>
      <c r="L46" s="22">
        <v>1</v>
      </c>
      <c r="M46" s="99" t="s">
        <v>112</v>
      </c>
      <c r="N46" s="27" t="s">
        <v>113</v>
      </c>
    </row>
    <row r="47" spans="1:14" s="50" customFormat="1" ht="141.75" customHeight="1">
      <c r="A47" s="53">
        <v>10</v>
      </c>
      <c r="B47" s="105" t="s">
        <v>142</v>
      </c>
      <c r="C47" s="52" t="s">
        <v>41</v>
      </c>
      <c r="D47" s="55" t="s">
        <v>59</v>
      </c>
      <c r="E47" s="53">
        <v>89</v>
      </c>
      <c r="F47" s="53">
        <v>849</v>
      </c>
      <c r="G47" s="53">
        <v>21</v>
      </c>
      <c r="H47" s="54">
        <v>45</v>
      </c>
      <c r="I47" s="55" t="s">
        <v>18</v>
      </c>
      <c r="J47" s="29" t="s">
        <v>137</v>
      </c>
      <c r="K47" s="53">
        <v>0</v>
      </c>
      <c r="L47" s="53">
        <v>1</v>
      </c>
      <c r="M47" s="106" t="s">
        <v>53</v>
      </c>
      <c r="N47" s="28" t="s">
        <v>16</v>
      </c>
    </row>
    <row r="48" spans="1:14" s="50" customFormat="1" ht="123" customHeight="1">
      <c r="A48" s="53">
        <v>11</v>
      </c>
      <c r="B48" s="105">
        <v>43256</v>
      </c>
      <c r="C48" s="52" t="s">
        <v>41</v>
      </c>
      <c r="D48" s="55" t="s">
        <v>59</v>
      </c>
      <c r="E48" s="53">
        <v>89</v>
      </c>
      <c r="F48" s="53">
        <v>650</v>
      </c>
      <c r="G48" s="53">
        <v>19</v>
      </c>
      <c r="H48" s="54">
        <v>30</v>
      </c>
      <c r="I48" s="55" t="s">
        <v>47</v>
      </c>
      <c r="J48" s="29" t="s">
        <v>92</v>
      </c>
      <c r="K48" s="53">
        <v>0</v>
      </c>
      <c r="L48" s="53">
        <v>1</v>
      </c>
      <c r="M48" s="106" t="s">
        <v>248</v>
      </c>
      <c r="N48" s="28" t="s">
        <v>9</v>
      </c>
    </row>
    <row r="49" spans="1:14" s="50" customFormat="1" ht="108" customHeight="1">
      <c r="A49" s="53">
        <v>12</v>
      </c>
      <c r="B49" s="105">
        <v>43382</v>
      </c>
      <c r="C49" s="29" t="s">
        <v>41</v>
      </c>
      <c r="D49" s="102" t="s">
        <v>59</v>
      </c>
      <c r="E49" s="102">
        <v>116</v>
      </c>
      <c r="F49" s="102">
        <v>794</v>
      </c>
      <c r="G49" s="102">
        <v>20</v>
      </c>
      <c r="H49" s="103" t="s">
        <v>42</v>
      </c>
      <c r="I49" s="29" t="s">
        <v>47</v>
      </c>
      <c r="J49" s="29" t="s">
        <v>65</v>
      </c>
      <c r="K49" s="53">
        <v>1</v>
      </c>
      <c r="L49" s="53">
        <v>0</v>
      </c>
      <c r="M49" s="106" t="s">
        <v>112</v>
      </c>
      <c r="N49" s="28" t="s">
        <v>113</v>
      </c>
    </row>
    <row r="50" spans="1:14" s="50" customFormat="1" ht="107.25" customHeight="1">
      <c r="A50" s="53">
        <v>13</v>
      </c>
      <c r="B50" s="105">
        <v>43386</v>
      </c>
      <c r="C50" s="52" t="s">
        <v>41</v>
      </c>
      <c r="D50" s="55" t="s">
        <v>59</v>
      </c>
      <c r="E50" s="53">
        <v>118</v>
      </c>
      <c r="F50" s="53">
        <v>691</v>
      </c>
      <c r="G50" s="53">
        <v>18</v>
      </c>
      <c r="H50" s="54">
        <v>40</v>
      </c>
      <c r="I50" s="55" t="s">
        <v>18</v>
      </c>
      <c r="J50" s="29" t="s">
        <v>138</v>
      </c>
      <c r="K50" s="53">
        <v>1</v>
      </c>
      <c r="L50" s="53">
        <v>0</v>
      </c>
      <c r="M50" s="106" t="s">
        <v>112</v>
      </c>
      <c r="N50" s="28" t="s">
        <v>113</v>
      </c>
    </row>
    <row r="51" spans="1:14" s="98" customFormat="1" ht="49.5" customHeight="1">
      <c r="A51" s="131" t="s">
        <v>253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</row>
    <row r="52" spans="1:14" s="50" customFormat="1" ht="75" customHeight="1">
      <c r="A52" s="53">
        <v>1</v>
      </c>
      <c r="B52" s="104" t="s">
        <v>143</v>
      </c>
      <c r="C52" s="52" t="s">
        <v>41</v>
      </c>
      <c r="D52" s="55" t="s">
        <v>59</v>
      </c>
      <c r="E52" s="102">
        <v>368</v>
      </c>
      <c r="F52" s="102">
        <v>80</v>
      </c>
      <c r="G52" s="102">
        <v>5</v>
      </c>
      <c r="H52" s="103" t="s">
        <v>7</v>
      </c>
      <c r="I52" s="29" t="s">
        <v>144</v>
      </c>
      <c r="J52" s="29" t="s">
        <v>61</v>
      </c>
      <c r="K52" s="102">
        <v>0</v>
      </c>
      <c r="L52" s="102">
        <v>1</v>
      </c>
      <c r="M52" s="107" t="s">
        <v>145</v>
      </c>
      <c r="N52" s="28" t="s">
        <v>12</v>
      </c>
    </row>
    <row r="53" spans="1:14" s="51" customFormat="1" ht="26.25" customHeight="1">
      <c r="A53" s="65" t="s">
        <v>127</v>
      </c>
      <c r="B53" s="58"/>
      <c r="C53" s="59"/>
      <c r="D53" s="43"/>
      <c r="E53" s="43"/>
      <c r="F53" s="43"/>
      <c r="G53" s="43"/>
      <c r="H53" s="43"/>
      <c r="I53" s="43"/>
      <c r="J53" s="43"/>
      <c r="K53" s="66">
        <f>SUM(K52+K50+K49+K48+K47+K46+K45+K44+K43+K42+K41+K40+K39+K38+K36+K35+K34+K33)</f>
        <v>7</v>
      </c>
      <c r="L53" s="66">
        <f>SUM(L52+L50+L49+L48+L47+L46+L45+L44+L43+L42+L41+L40+L39+L38+L36+L35+L34+L33)</f>
        <v>13</v>
      </c>
      <c r="M53" s="61"/>
      <c r="N53" s="62"/>
    </row>
    <row r="54" spans="1:16" s="14" customFormat="1" ht="25.5" customHeight="1">
      <c r="A54" s="126" t="s">
        <v>55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3"/>
      <c r="P54" s="13"/>
    </row>
    <row r="55" spans="1:16" s="15" customFormat="1" ht="110.25" customHeight="1">
      <c r="A55" s="22">
        <v>1</v>
      </c>
      <c r="B55" s="23">
        <v>43108</v>
      </c>
      <c r="C55" s="24" t="s">
        <v>146</v>
      </c>
      <c r="D55" s="26" t="s">
        <v>68</v>
      </c>
      <c r="E55" s="22">
        <v>85</v>
      </c>
      <c r="F55" s="22">
        <v>200</v>
      </c>
      <c r="G55" s="22">
        <v>0</v>
      </c>
      <c r="H55" s="25">
        <v>5</v>
      </c>
      <c r="I55" s="26" t="s">
        <v>14</v>
      </c>
      <c r="J55" s="41" t="s">
        <v>57</v>
      </c>
      <c r="K55" s="22">
        <v>1</v>
      </c>
      <c r="L55" s="22">
        <v>0</v>
      </c>
      <c r="M55" s="41" t="s">
        <v>147</v>
      </c>
      <c r="N55" s="41" t="s">
        <v>15</v>
      </c>
      <c r="O55" s="4"/>
      <c r="P55" s="4"/>
    </row>
    <row r="56" spans="1:16" s="15" customFormat="1" ht="97.5" customHeight="1">
      <c r="A56" s="108">
        <v>2</v>
      </c>
      <c r="B56" s="114">
        <v>43137</v>
      </c>
      <c r="C56" s="110" t="s">
        <v>146</v>
      </c>
      <c r="D56" s="111" t="s">
        <v>68</v>
      </c>
      <c r="E56" s="108">
        <v>38</v>
      </c>
      <c r="F56" s="108">
        <v>100</v>
      </c>
      <c r="G56" s="108">
        <v>12</v>
      </c>
      <c r="H56" s="112">
        <v>10</v>
      </c>
      <c r="I56" s="111" t="s">
        <v>35</v>
      </c>
      <c r="J56" s="113" t="s">
        <v>48</v>
      </c>
      <c r="K56" s="108">
        <v>0</v>
      </c>
      <c r="L56" s="108">
        <v>1</v>
      </c>
      <c r="M56" s="113" t="s">
        <v>82</v>
      </c>
      <c r="N56" s="113" t="s">
        <v>148</v>
      </c>
      <c r="O56" s="4"/>
      <c r="P56" s="4"/>
    </row>
    <row r="57" spans="1:16" s="15" customFormat="1" ht="45">
      <c r="A57" s="108">
        <v>3</v>
      </c>
      <c r="B57" s="114">
        <v>43139</v>
      </c>
      <c r="C57" s="110" t="s">
        <v>146</v>
      </c>
      <c r="D57" s="111" t="s">
        <v>68</v>
      </c>
      <c r="E57" s="108">
        <v>64</v>
      </c>
      <c r="F57" s="108">
        <v>950</v>
      </c>
      <c r="G57" s="108">
        <v>12</v>
      </c>
      <c r="H57" s="112">
        <v>5</v>
      </c>
      <c r="I57" s="111" t="s">
        <v>98</v>
      </c>
      <c r="J57" s="113" t="s">
        <v>149</v>
      </c>
      <c r="K57" s="108">
        <v>0</v>
      </c>
      <c r="L57" s="108">
        <v>1</v>
      </c>
      <c r="M57" s="113" t="s">
        <v>82</v>
      </c>
      <c r="N57" s="113" t="s">
        <v>148</v>
      </c>
      <c r="O57" s="4"/>
      <c r="P57" s="4"/>
    </row>
    <row r="58" spans="1:16" s="15" customFormat="1" ht="69.75" customHeight="1">
      <c r="A58" s="22">
        <v>4</v>
      </c>
      <c r="B58" s="23">
        <v>43139</v>
      </c>
      <c r="C58" s="24" t="s">
        <v>146</v>
      </c>
      <c r="D58" s="26" t="s">
        <v>68</v>
      </c>
      <c r="E58" s="22">
        <v>27</v>
      </c>
      <c r="F58" s="22">
        <v>600</v>
      </c>
      <c r="G58" s="22">
        <v>12</v>
      </c>
      <c r="H58" s="25">
        <v>30</v>
      </c>
      <c r="I58" s="26" t="s">
        <v>35</v>
      </c>
      <c r="J58" s="41" t="s">
        <v>149</v>
      </c>
      <c r="K58" s="22">
        <v>0</v>
      </c>
      <c r="L58" s="22">
        <v>1</v>
      </c>
      <c r="M58" s="41" t="s">
        <v>82</v>
      </c>
      <c r="N58" s="41" t="s">
        <v>148</v>
      </c>
      <c r="O58" s="4"/>
      <c r="P58" s="4"/>
    </row>
    <row r="59" spans="1:16" s="15" customFormat="1" ht="105">
      <c r="A59" s="22">
        <v>5</v>
      </c>
      <c r="B59" s="23">
        <v>43180</v>
      </c>
      <c r="C59" s="24" t="s">
        <v>146</v>
      </c>
      <c r="D59" s="26" t="s">
        <v>68</v>
      </c>
      <c r="E59" s="22">
        <v>75</v>
      </c>
      <c r="F59" s="22">
        <v>20</v>
      </c>
      <c r="G59" s="22">
        <v>19</v>
      </c>
      <c r="H59" s="25">
        <v>0</v>
      </c>
      <c r="I59" s="26" t="s">
        <v>35</v>
      </c>
      <c r="J59" s="41" t="s">
        <v>149</v>
      </c>
      <c r="K59" s="22">
        <v>0</v>
      </c>
      <c r="L59" s="22">
        <v>1</v>
      </c>
      <c r="M59" s="41" t="s">
        <v>150</v>
      </c>
      <c r="N59" s="41" t="s">
        <v>15</v>
      </c>
      <c r="O59" s="4"/>
      <c r="P59" s="4"/>
    </row>
    <row r="60" spans="1:16" s="15" customFormat="1" ht="231.75" customHeight="1">
      <c r="A60" s="22">
        <v>6</v>
      </c>
      <c r="B60" s="23">
        <v>43373</v>
      </c>
      <c r="C60" s="24" t="s">
        <v>146</v>
      </c>
      <c r="D60" s="26" t="s">
        <v>68</v>
      </c>
      <c r="E60" s="22">
        <v>106</v>
      </c>
      <c r="F60" s="22">
        <v>450</v>
      </c>
      <c r="G60" s="22">
        <v>10</v>
      </c>
      <c r="H60" s="25">
        <v>50</v>
      </c>
      <c r="I60" s="26" t="s">
        <v>35</v>
      </c>
      <c r="J60" s="41" t="s">
        <v>48</v>
      </c>
      <c r="K60" s="22">
        <v>0</v>
      </c>
      <c r="L60" s="22">
        <v>1</v>
      </c>
      <c r="M60" s="41" t="s">
        <v>151</v>
      </c>
      <c r="N60" s="41" t="s">
        <v>152</v>
      </c>
      <c r="O60" s="4"/>
      <c r="P60" s="4"/>
    </row>
    <row r="61" spans="1:16" s="15" customFormat="1" ht="170.25" customHeight="1">
      <c r="A61" s="22">
        <v>7</v>
      </c>
      <c r="B61" s="23">
        <v>43393</v>
      </c>
      <c r="C61" s="24" t="s">
        <v>146</v>
      </c>
      <c r="D61" s="26" t="s">
        <v>68</v>
      </c>
      <c r="E61" s="22">
        <v>86</v>
      </c>
      <c r="F61" s="22">
        <v>720</v>
      </c>
      <c r="G61" s="22">
        <v>13</v>
      </c>
      <c r="H61" s="25">
        <v>30</v>
      </c>
      <c r="I61" s="26" t="s">
        <v>35</v>
      </c>
      <c r="J61" s="41" t="s">
        <v>149</v>
      </c>
      <c r="K61" s="22">
        <v>0</v>
      </c>
      <c r="L61" s="22">
        <v>1</v>
      </c>
      <c r="M61" s="41" t="s">
        <v>151</v>
      </c>
      <c r="N61" s="41" t="s">
        <v>152</v>
      </c>
      <c r="O61" s="4"/>
      <c r="P61" s="4"/>
    </row>
    <row r="62" spans="1:16" s="14" customFormat="1" ht="25.5" customHeight="1">
      <c r="A62" s="129" t="s">
        <v>80</v>
      </c>
      <c r="B62" s="129"/>
      <c r="C62" s="34"/>
      <c r="D62" s="32"/>
      <c r="E62" s="32"/>
      <c r="F62" s="32"/>
      <c r="G62" s="32"/>
      <c r="H62" s="39"/>
      <c r="I62" s="34"/>
      <c r="J62" s="34"/>
      <c r="K62" s="115">
        <v>1</v>
      </c>
      <c r="L62" s="115">
        <v>6</v>
      </c>
      <c r="M62" s="36"/>
      <c r="N62" s="36"/>
      <c r="O62" s="13"/>
      <c r="P62" s="13"/>
    </row>
    <row r="63" spans="1:14" ht="23.25" customHeight="1">
      <c r="A63" s="126" t="s">
        <v>36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</row>
    <row r="64" spans="1:14" s="14" customFormat="1" ht="78" customHeight="1">
      <c r="A64" s="22">
        <v>1</v>
      </c>
      <c r="B64" s="23">
        <v>43216</v>
      </c>
      <c r="C64" s="24" t="s">
        <v>146</v>
      </c>
      <c r="D64" s="26" t="s">
        <v>153</v>
      </c>
      <c r="E64" s="22">
        <v>239</v>
      </c>
      <c r="F64" s="22">
        <v>450</v>
      </c>
      <c r="G64" s="22">
        <v>5</v>
      </c>
      <c r="H64" s="25">
        <v>30</v>
      </c>
      <c r="I64" s="26" t="s">
        <v>35</v>
      </c>
      <c r="J64" s="41" t="s">
        <v>48</v>
      </c>
      <c r="K64" s="22">
        <v>0</v>
      </c>
      <c r="L64" s="22">
        <v>1</v>
      </c>
      <c r="M64" s="41" t="s">
        <v>154</v>
      </c>
      <c r="N64" s="41" t="s">
        <v>155</v>
      </c>
    </row>
    <row r="65" spans="1:14" s="14" customFormat="1" ht="122.25" customHeight="1">
      <c r="A65" s="22">
        <v>2</v>
      </c>
      <c r="B65" s="23">
        <v>43238</v>
      </c>
      <c r="C65" s="24" t="s">
        <v>156</v>
      </c>
      <c r="D65" s="26" t="s">
        <v>153</v>
      </c>
      <c r="E65" s="22">
        <v>240</v>
      </c>
      <c r="F65" s="22">
        <v>800</v>
      </c>
      <c r="G65" s="22">
        <v>12</v>
      </c>
      <c r="H65" s="25">
        <v>35</v>
      </c>
      <c r="I65" s="26" t="s">
        <v>35</v>
      </c>
      <c r="J65" s="41" t="s">
        <v>157</v>
      </c>
      <c r="K65" s="22">
        <v>0</v>
      </c>
      <c r="L65" s="22">
        <v>1</v>
      </c>
      <c r="M65" s="41" t="s">
        <v>158</v>
      </c>
      <c r="N65" s="41" t="s">
        <v>159</v>
      </c>
    </row>
    <row r="66" spans="1:14" s="14" customFormat="1" ht="135">
      <c r="A66" s="22">
        <v>3</v>
      </c>
      <c r="B66" s="23">
        <v>43314</v>
      </c>
      <c r="C66" s="24" t="s">
        <v>146</v>
      </c>
      <c r="D66" s="26" t="s">
        <v>153</v>
      </c>
      <c r="E66" s="22">
        <v>238</v>
      </c>
      <c r="F66" s="22">
        <v>800</v>
      </c>
      <c r="G66" s="22">
        <v>14</v>
      </c>
      <c r="H66" s="25">
        <v>37</v>
      </c>
      <c r="I66" s="26" t="s">
        <v>35</v>
      </c>
      <c r="J66" s="41" t="s">
        <v>160</v>
      </c>
      <c r="K66" s="22">
        <v>1</v>
      </c>
      <c r="L66" s="22">
        <v>1</v>
      </c>
      <c r="M66" s="41" t="s">
        <v>161</v>
      </c>
      <c r="N66" s="41" t="s">
        <v>162</v>
      </c>
    </row>
    <row r="67" spans="1:14" s="15" customFormat="1" ht="133.5" customHeight="1">
      <c r="A67" s="22">
        <v>4</v>
      </c>
      <c r="B67" s="23">
        <v>43461</v>
      </c>
      <c r="C67" s="24" t="s">
        <v>146</v>
      </c>
      <c r="D67" s="26" t="s">
        <v>68</v>
      </c>
      <c r="E67" s="22">
        <v>133</v>
      </c>
      <c r="F67" s="22">
        <v>700</v>
      </c>
      <c r="G67" s="22">
        <v>11</v>
      </c>
      <c r="H67" s="25">
        <v>0</v>
      </c>
      <c r="I67" s="26" t="s">
        <v>34</v>
      </c>
      <c r="J67" s="41" t="s">
        <v>37</v>
      </c>
      <c r="K67" s="22">
        <v>0</v>
      </c>
      <c r="L67" s="22">
        <v>3</v>
      </c>
      <c r="M67" s="27" t="s">
        <v>163</v>
      </c>
      <c r="N67" s="41" t="s">
        <v>164</v>
      </c>
    </row>
    <row r="68" spans="1:14" ht="15">
      <c r="A68" s="76" t="s">
        <v>96</v>
      </c>
      <c r="B68" s="43"/>
      <c r="C68" s="43"/>
      <c r="D68" s="44"/>
      <c r="E68" s="45"/>
      <c r="F68" s="45"/>
      <c r="G68" s="45"/>
      <c r="H68" s="45"/>
      <c r="I68" s="45"/>
      <c r="J68" s="46"/>
      <c r="K68" s="77">
        <v>1</v>
      </c>
      <c r="L68" s="77">
        <v>6</v>
      </c>
      <c r="M68" s="42"/>
      <c r="N68" s="42"/>
    </row>
    <row r="69" spans="1:14" s="14" customFormat="1" ht="22.5" customHeight="1">
      <c r="A69" s="126" t="s">
        <v>38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</row>
    <row r="70" spans="1:14" s="14" customFormat="1" ht="109.5" customHeight="1">
      <c r="A70" s="22">
        <v>1</v>
      </c>
      <c r="B70" s="23">
        <v>43238</v>
      </c>
      <c r="C70" s="24" t="s">
        <v>146</v>
      </c>
      <c r="D70" s="26" t="s">
        <v>153</v>
      </c>
      <c r="E70" s="22">
        <v>380</v>
      </c>
      <c r="F70" s="22">
        <v>0</v>
      </c>
      <c r="G70" s="22">
        <v>7</v>
      </c>
      <c r="H70" s="25">
        <v>45</v>
      </c>
      <c r="I70" s="26" t="s">
        <v>35</v>
      </c>
      <c r="J70" s="41" t="s">
        <v>48</v>
      </c>
      <c r="K70" s="22">
        <v>0</v>
      </c>
      <c r="L70" s="22">
        <v>2</v>
      </c>
      <c r="M70" s="41" t="s">
        <v>39</v>
      </c>
      <c r="N70" s="41" t="s">
        <v>165</v>
      </c>
    </row>
    <row r="71" spans="1:14" s="14" customFormat="1" ht="107.25" customHeight="1">
      <c r="A71" s="108">
        <v>2</v>
      </c>
      <c r="B71" s="114">
        <v>43296</v>
      </c>
      <c r="C71" s="110" t="s">
        <v>146</v>
      </c>
      <c r="D71" s="111" t="s">
        <v>153</v>
      </c>
      <c r="E71" s="108">
        <v>413</v>
      </c>
      <c r="F71" s="108">
        <v>150</v>
      </c>
      <c r="G71" s="108">
        <v>15</v>
      </c>
      <c r="H71" s="112">
        <v>7</v>
      </c>
      <c r="I71" s="111" t="s">
        <v>35</v>
      </c>
      <c r="J71" s="113" t="s">
        <v>166</v>
      </c>
      <c r="K71" s="108">
        <v>1</v>
      </c>
      <c r="L71" s="108">
        <v>2</v>
      </c>
      <c r="M71" s="113" t="s">
        <v>167</v>
      </c>
      <c r="N71" s="113" t="s">
        <v>168</v>
      </c>
    </row>
    <row r="72" spans="1:14" s="14" customFormat="1" ht="15">
      <c r="A72" s="76" t="s">
        <v>79</v>
      </c>
      <c r="B72" s="132"/>
      <c r="C72" s="132"/>
      <c r="D72" s="47"/>
      <c r="E72" s="48"/>
      <c r="F72" s="48"/>
      <c r="G72" s="48"/>
      <c r="H72" s="48"/>
      <c r="I72" s="48"/>
      <c r="J72" s="133"/>
      <c r="K72" s="63">
        <v>1</v>
      </c>
      <c r="L72" s="63">
        <v>4</v>
      </c>
      <c r="M72" s="49"/>
      <c r="N72" s="49"/>
    </row>
    <row r="73" spans="1:14" s="14" customFormat="1" ht="20.25">
      <c r="A73" s="126" t="s">
        <v>172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s="14" customFormat="1" ht="30">
      <c r="A74" s="108">
        <v>1</v>
      </c>
      <c r="B74" s="109">
        <v>43181</v>
      </c>
      <c r="C74" s="110" t="s">
        <v>169</v>
      </c>
      <c r="D74" s="111" t="s">
        <v>68</v>
      </c>
      <c r="E74" s="108">
        <v>481</v>
      </c>
      <c r="F74" s="108">
        <v>500</v>
      </c>
      <c r="G74" s="108">
        <v>11</v>
      </c>
      <c r="H74" s="112">
        <v>50</v>
      </c>
      <c r="I74" s="111" t="s">
        <v>35</v>
      </c>
      <c r="J74" s="113" t="s">
        <v>48</v>
      </c>
      <c r="K74" s="108">
        <v>0</v>
      </c>
      <c r="L74" s="108">
        <v>2</v>
      </c>
      <c r="M74" s="113" t="s">
        <v>82</v>
      </c>
      <c r="N74" s="113" t="s">
        <v>148</v>
      </c>
    </row>
    <row r="75" spans="1:14" s="14" customFormat="1" ht="184.5" customHeight="1">
      <c r="A75" s="108">
        <v>2</v>
      </c>
      <c r="B75" s="109">
        <v>43337</v>
      </c>
      <c r="C75" s="110" t="s">
        <v>146</v>
      </c>
      <c r="D75" s="111" t="s">
        <v>68</v>
      </c>
      <c r="E75" s="108">
        <v>646</v>
      </c>
      <c r="F75" s="108">
        <v>250</v>
      </c>
      <c r="G75" s="108">
        <v>11</v>
      </c>
      <c r="H75" s="112">
        <v>20</v>
      </c>
      <c r="I75" s="111" t="s">
        <v>35</v>
      </c>
      <c r="J75" s="113" t="s">
        <v>74</v>
      </c>
      <c r="K75" s="108">
        <v>0</v>
      </c>
      <c r="L75" s="108">
        <v>3</v>
      </c>
      <c r="M75" s="113" t="s">
        <v>170</v>
      </c>
      <c r="N75" s="113" t="s">
        <v>171</v>
      </c>
    </row>
    <row r="76" spans="1:14" s="14" customFormat="1" ht="15">
      <c r="A76" s="59" t="s">
        <v>79</v>
      </c>
      <c r="B76" s="43"/>
      <c r="C76" s="43"/>
      <c r="D76" s="44"/>
      <c r="E76" s="45"/>
      <c r="F76" s="45"/>
      <c r="G76" s="45"/>
      <c r="H76" s="45"/>
      <c r="I76" s="45"/>
      <c r="J76" s="46"/>
      <c r="K76" s="77">
        <f>SUM(K74:K75)</f>
        <v>0</v>
      </c>
      <c r="L76" s="77">
        <f>SUM(L74:L75)</f>
        <v>5</v>
      </c>
      <c r="M76" s="134"/>
      <c r="N76" s="134"/>
    </row>
    <row r="77" spans="1:14" s="14" customFormat="1" ht="22.5" customHeight="1">
      <c r="A77" s="126" t="s">
        <v>62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</row>
    <row r="78" spans="1:14" s="14" customFormat="1" ht="51" customHeight="1">
      <c r="A78" s="53">
        <v>1</v>
      </c>
      <c r="B78" s="67">
        <v>43313</v>
      </c>
      <c r="C78" s="55" t="s">
        <v>63</v>
      </c>
      <c r="D78" s="26" t="s">
        <v>64</v>
      </c>
      <c r="E78" s="30">
        <v>791</v>
      </c>
      <c r="F78" s="30">
        <v>100</v>
      </c>
      <c r="G78" s="68">
        <v>2</v>
      </c>
      <c r="H78" s="53">
        <v>0</v>
      </c>
      <c r="I78" s="30" t="s">
        <v>173</v>
      </c>
      <c r="J78" s="31" t="s">
        <v>65</v>
      </c>
      <c r="K78" s="30">
        <v>6</v>
      </c>
      <c r="L78" s="30">
        <v>2</v>
      </c>
      <c r="M78" s="30" t="s">
        <v>174</v>
      </c>
      <c r="N78" s="53">
        <v>2</v>
      </c>
    </row>
    <row r="79" spans="1:14" s="15" customFormat="1" ht="75">
      <c r="A79" s="22">
        <v>2</v>
      </c>
      <c r="B79" s="30" t="s">
        <v>175</v>
      </c>
      <c r="C79" s="55" t="s">
        <v>63</v>
      </c>
      <c r="D79" s="26" t="s">
        <v>64</v>
      </c>
      <c r="E79" s="30">
        <v>805</v>
      </c>
      <c r="F79" s="30">
        <v>300</v>
      </c>
      <c r="G79" s="68">
        <v>4</v>
      </c>
      <c r="H79" s="25">
        <v>50</v>
      </c>
      <c r="I79" s="30" t="s">
        <v>176</v>
      </c>
      <c r="J79" s="31" t="s">
        <v>48</v>
      </c>
      <c r="K79" s="30">
        <v>0</v>
      </c>
      <c r="L79" s="30">
        <v>2</v>
      </c>
      <c r="M79" s="30" t="s">
        <v>71</v>
      </c>
      <c r="N79" s="41" t="s">
        <v>13</v>
      </c>
    </row>
    <row r="80" spans="1:14" s="14" customFormat="1" ht="76.5" customHeight="1">
      <c r="A80" s="53">
        <v>3</v>
      </c>
      <c r="B80" s="30" t="s">
        <v>178</v>
      </c>
      <c r="C80" s="55" t="s">
        <v>63</v>
      </c>
      <c r="D80" s="26" t="s">
        <v>64</v>
      </c>
      <c r="E80" s="30">
        <v>880</v>
      </c>
      <c r="F80" s="30">
        <v>367</v>
      </c>
      <c r="G80" s="68">
        <v>0</v>
      </c>
      <c r="H80" s="25">
        <v>18</v>
      </c>
      <c r="I80" s="30" t="s">
        <v>176</v>
      </c>
      <c r="J80" s="31" t="s">
        <v>179</v>
      </c>
      <c r="K80" s="30">
        <v>1</v>
      </c>
      <c r="L80" s="30">
        <v>0</v>
      </c>
      <c r="M80" s="30" t="s">
        <v>30</v>
      </c>
      <c r="N80" s="41" t="s">
        <v>180</v>
      </c>
    </row>
    <row r="81" spans="1:14" s="14" customFormat="1" ht="30">
      <c r="A81" s="22">
        <v>4</v>
      </c>
      <c r="B81" s="30" t="s">
        <v>181</v>
      </c>
      <c r="C81" s="55" t="s">
        <v>63</v>
      </c>
      <c r="D81" s="26" t="s">
        <v>64</v>
      </c>
      <c r="E81" s="30">
        <v>880</v>
      </c>
      <c r="F81" s="30">
        <v>950</v>
      </c>
      <c r="G81" s="68">
        <v>10</v>
      </c>
      <c r="H81" s="25">
        <v>50</v>
      </c>
      <c r="I81" s="30" t="s">
        <v>176</v>
      </c>
      <c r="J81" s="31" t="s">
        <v>65</v>
      </c>
      <c r="K81" s="30">
        <v>1</v>
      </c>
      <c r="L81" s="30">
        <v>0</v>
      </c>
      <c r="M81" s="30" t="s">
        <v>30</v>
      </c>
      <c r="N81" s="41" t="s">
        <v>180</v>
      </c>
    </row>
    <row r="82" spans="1:14" s="14" customFormat="1" ht="60">
      <c r="A82" s="53">
        <v>5</v>
      </c>
      <c r="B82" s="30" t="s">
        <v>177</v>
      </c>
      <c r="C82" s="55" t="s">
        <v>63</v>
      </c>
      <c r="D82" s="26" t="s">
        <v>64</v>
      </c>
      <c r="E82" s="30">
        <v>897</v>
      </c>
      <c r="F82" s="30">
        <v>50</v>
      </c>
      <c r="G82" s="68">
        <v>2</v>
      </c>
      <c r="H82" s="53">
        <v>15</v>
      </c>
      <c r="I82" s="30" t="s">
        <v>176</v>
      </c>
      <c r="J82" s="31" t="s">
        <v>48</v>
      </c>
      <c r="K82" s="30">
        <v>0</v>
      </c>
      <c r="L82" s="30">
        <v>1</v>
      </c>
      <c r="M82" s="30" t="s">
        <v>182</v>
      </c>
      <c r="N82" s="53">
        <v>3</v>
      </c>
    </row>
    <row r="83" spans="1:14" s="14" customFormat="1" ht="30">
      <c r="A83" s="22">
        <v>6</v>
      </c>
      <c r="B83" s="30" t="s">
        <v>183</v>
      </c>
      <c r="C83" s="55" t="s">
        <v>63</v>
      </c>
      <c r="D83" s="26" t="s">
        <v>64</v>
      </c>
      <c r="E83" s="30">
        <v>912</v>
      </c>
      <c r="F83" s="30">
        <v>540</v>
      </c>
      <c r="G83" s="68">
        <v>12</v>
      </c>
      <c r="H83" s="53">
        <v>15</v>
      </c>
      <c r="I83" s="30" t="s">
        <v>176</v>
      </c>
      <c r="J83" s="31" t="s">
        <v>65</v>
      </c>
      <c r="K83" s="30">
        <v>1</v>
      </c>
      <c r="L83" s="30">
        <v>0</v>
      </c>
      <c r="M83" s="30" t="s">
        <v>30</v>
      </c>
      <c r="N83" s="53">
        <v>3</v>
      </c>
    </row>
    <row r="84" spans="1:14" s="14" customFormat="1" ht="45">
      <c r="A84" s="53">
        <v>7</v>
      </c>
      <c r="B84" s="30" t="s">
        <v>177</v>
      </c>
      <c r="C84" s="55" t="s">
        <v>63</v>
      </c>
      <c r="D84" s="26" t="s">
        <v>64</v>
      </c>
      <c r="E84" s="30">
        <v>937</v>
      </c>
      <c r="F84" s="30">
        <v>200</v>
      </c>
      <c r="G84" s="68">
        <v>15</v>
      </c>
      <c r="H84" s="53">
        <v>30</v>
      </c>
      <c r="I84" s="30" t="s">
        <v>176</v>
      </c>
      <c r="J84" s="31" t="s">
        <v>45</v>
      </c>
      <c r="K84" s="30">
        <v>0</v>
      </c>
      <c r="L84" s="30">
        <v>1</v>
      </c>
      <c r="M84" s="30" t="s">
        <v>30</v>
      </c>
      <c r="N84" s="53">
        <v>3</v>
      </c>
    </row>
    <row r="85" spans="1:14" s="14" customFormat="1" ht="75">
      <c r="A85" s="22">
        <v>8</v>
      </c>
      <c r="B85" s="30" t="s">
        <v>184</v>
      </c>
      <c r="C85" s="55" t="s">
        <v>63</v>
      </c>
      <c r="D85" s="26" t="s">
        <v>64</v>
      </c>
      <c r="E85" s="30">
        <v>979</v>
      </c>
      <c r="F85" s="30">
        <v>800</v>
      </c>
      <c r="G85" s="68">
        <v>22</v>
      </c>
      <c r="H85" s="53">
        <v>15</v>
      </c>
      <c r="I85" s="30" t="s">
        <v>185</v>
      </c>
      <c r="J85" s="31" t="s">
        <v>138</v>
      </c>
      <c r="K85" s="30">
        <v>1</v>
      </c>
      <c r="L85" s="30">
        <v>0</v>
      </c>
      <c r="M85" s="30" t="s">
        <v>71</v>
      </c>
      <c r="N85" s="53">
        <v>23</v>
      </c>
    </row>
    <row r="86" spans="1:14" s="14" customFormat="1" ht="30">
      <c r="A86" s="53">
        <v>9</v>
      </c>
      <c r="B86" s="30" t="s">
        <v>186</v>
      </c>
      <c r="C86" s="55" t="s">
        <v>63</v>
      </c>
      <c r="D86" s="26" t="s">
        <v>64</v>
      </c>
      <c r="E86" s="30">
        <v>983</v>
      </c>
      <c r="F86" s="30">
        <v>50</v>
      </c>
      <c r="G86" s="68">
        <v>22</v>
      </c>
      <c r="H86" s="25">
        <v>35</v>
      </c>
      <c r="I86" s="30" t="s">
        <v>185</v>
      </c>
      <c r="J86" s="31" t="s">
        <v>138</v>
      </c>
      <c r="K86" s="30">
        <v>1</v>
      </c>
      <c r="L86" s="30">
        <v>0</v>
      </c>
      <c r="M86" s="30" t="s">
        <v>53</v>
      </c>
      <c r="N86" s="41" t="s">
        <v>132</v>
      </c>
    </row>
    <row r="87" spans="1:14" s="14" customFormat="1" ht="30">
      <c r="A87" s="22">
        <v>10</v>
      </c>
      <c r="B87" s="30" t="s">
        <v>187</v>
      </c>
      <c r="C87" s="55" t="s">
        <v>63</v>
      </c>
      <c r="D87" s="26" t="s">
        <v>64</v>
      </c>
      <c r="E87" s="30">
        <v>990</v>
      </c>
      <c r="F87" s="30">
        <v>70</v>
      </c>
      <c r="G87" s="68">
        <v>9</v>
      </c>
      <c r="H87" s="53">
        <v>0</v>
      </c>
      <c r="I87" s="30" t="s">
        <v>176</v>
      </c>
      <c r="J87" s="31" t="s">
        <v>65</v>
      </c>
      <c r="K87" s="30">
        <v>0</v>
      </c>
      <c r="L87" s="30">
        <v>1</v>
      </c>
      <c r="M87" s="30" t="s">
        <v>174</v>
      </c>
      <c r="N87" s="53">
        <v>2</v>
      </c>
    </row>
    <row r="88" spans="1:14" s="14" customFormat="1" ht="60">
      <c r="A88" s="53">
        <v>11</v>
      </c>
      <c r="B88" s="67">
        <v>43326</v>
      </c>
      <c r="C88" s="55" t="s">
        <v>63</v>
      </c>
      <c r="D88" s="26" t="s">
        <v>64</v>
      </c>
      <c r="E88" s="30">
        <v>993</v>
      </c>
      <c r="F88" s="30">
        <v>750</v>
      </c>
      <c r="G88" s="68">
        <v>21</v>
      </c>
      <c r="H88" s="25">
        <v>20</v>
      </c>
      <c r="I88" s="30" t="s">
        <v>185</v>
      </c>
      <c r="J88" s="31" t="s">
        <v>52</v>
      </c>
      <c r="K88" s="30">
        <v>1</v>
      </c>
      <c r="L88" s="30">
        <v>0</v>
      </c>
      <c r="M88" s="30" t="s">
        <v>188</v>
      </c>
      <c r="N88" s="41" t="s">
        <v>189</v>
      </c>
    </row>
    <row r="89" spans="1:14" s="14" customFormat="1" ht="60">
      <c r="A89" s="22">
        <v>12</v>
      </c>
      <c r="B89" s="67">
        <v>43295</v>
      </c>
      <c r="C89" s="55" t="s">
        <v>63</v>
      </c>
      <c r="D89" s="26" t="s">
        <v>64</v>
      </c>
      <c r="E89" s="30">
        <v>993</v>
      </c>
      <c r="F89" s="30">
        <v>750</v>
      </c>
      <c r="G89" s="68">
        <v>5</v>
      </c>
      <c r="H89" s="53">
        <v>0</v>
      </c>
      <c r="I89" s="30" t="s">
        <v>173</v>
      </c>
      <c r="J89" s="31" t="s">
        <v>65</v>
      </c>
      <c r="K89" s="30">
        <v>0</v>
      </c>
      <c r="L89" s="30">
        <v>2</v>
      </c>
      <c r="M89" s="30" t="s">
        <v>188</v>
      </c>
      <c r="N89" s="53">
        <v>21</v>
      </c>
    </row>
    <row r="90" spans="1:14" s="14" customFormat="1" ht="30">
      <c r="A90" s="53">
        <v>13</v>
      </c>
      <c r="B90" s="67">
        <v>43416</v>
      </c>
      <c r="C90" s="55" t="s">
        <v>63</v>
      </c>
      <c r="D90" s="26" t="s">
        <v>64</v>
      </c>
      <c r="E90" s="30">
        <v>1007</v>
      </c>
      <c r="F90" s="30">
        <v>300</v>
      </c>
      <c r="G90" s="68">
        <v>17</v>
      </c>
      <c r="H90" s="53">
        <v>5</v>
      </c>
      <c r="I90" s="30" t="s">
        <v>176</v>
      </c>
      <c r="J90" s="31" t="s">
        <v>65</v>
      </c>
      <c r="K90" s="30">
        <v>0</v>
      </c>
      <c r="L90" s="30">
        <v>1</v>
      </c>
      <c r="M90" s="30" t="s">
        <v>135</v>
      </c>
      <c r="N90" s="53">
        <v>3</v>
      </c>
    </row>
    <row r="91" spans="1:14" s="14" customFormat="1" ht="30">
      <c r="A91" s="22">
        <v>14</v>
      </c>
      <c r="B91" s="30" t="s">
        <v>177</v>
      </c>
      <c r="C91" s="55" t="s">
        <v>63</v>
      </c>
      <c r="D91" s="26" t="s">
        <v>64</v>
      </c>
      <c r="E91" s="30">
        <v>1012</v>
      </c>
      <c r="F91" s="30">
        <v>200</v>
      </c>
      <c r="G91" s="68">
        <v>17</v>
      </c>
      <c r="H91" s="25">
        <v>30</v>
      </c>
      <c r="I91" s="30" t="s">
        <v>176</v>
      </c>
      <c r="J91" s="31" t="s">
        <v>48</v>
      </c>
      <c r="K91" s="30">
        <v>0</v>
      </c>
      <c r="L91" s="30">
        <v>1</v>
      </c>
      <c r="M91" s="30" t="s">
        <v>30</v>
      </c>
      <c r="N91" s="41" t="s">
        <v>180</v>
      </c>
    </row>
    <row r="92" spans="1:14" s="14" customFormat="1" ht="30">
      <c r="A92" s="53">
        <v>15</v>
      </c>
      <c r="B92" s="67">
        <v>43417</v>
      </c>
      <c r="C92" s="55" t="s">
        <v>63</v>
      </c>
      <c r="D92" s="26" t="s">
        <v>64</v>
      </c>
      <c r="E92" s="30">
        <v>1069</v>
      </c>
      <c r="F92" s="30">
        <v>250</v>
      </c>
      <c r="G92" s="68">
        <v>13</v>
      </c>
      <c r="H92" s="25">
        <v>0</v>
      </c>
      <c r="I92" s="30" t="s">
        <v>176</v>
      </c>
      <c r="J92" s="31" t="s">
        <v>65</v>
      </c>
      <c r="K92" s="30">
        <v>1</v>
      </c>
      <c r="L92" s="30">
        <v>0</v>
      </c>
      <c r="M92" s="30" t="s">
        <v>30</v>
      </c>
      <c r="N92" s="41" t="s">
        <v>180</v>
      </c>
    </row>
    <row r="93" spans="1:14" s="17" customFormat="1" ht="15">
      <c r="A93" s="135" t="s">
        <v>95</v>
      </c>
      <c r="B93" s="135"/>
      <c r="C93" s="135"/>
      <c r="D93" s="135"/>
      <c r="E93" s="135"/>
      <c r="F93" s="135"/>
      <c r="G93" s="135"/>
      <c r="H93" s="135"/>
      <c r="I93" s="135"/>
      <c r="J93" s="135"/>
      <c r="K93" s="60">
        <f>SUM(K78:K92)</f>
        <v>13</v>
      </c>
      <c r="L93" s="60">
        <f>SUM(L78:L92)</f>
        <v>11</v>
      </c>
      <c r="M93" s="136"/>
      <c r="N93" s="136"/>
    </row>
    <row r="94" spans="1:16" s="14" customFormat="1" ht="20.25">
      <c r="A94" s="126" t="s">
        <v>66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71"/>
      <c r="P94" s="71"/>
    </row>
    <row r="95" spans="1:16" s="15" customFormat="1" ht="75">
      <c r="A95" s="22">
        <v>1</v>
      </c>
      <c r="B95" s="23">
        <v>43305</v>
      </c>
      <c r="C95" s="24" t="s">
        <v>67</v>
      </c>
      <c r="D95" s="26" t="s">
        <v>68</v>
      </c>
      <c r="E95" s="22">
        <v>1128</v>
      </c>
      <c r="F95" s="22">
        <v>750</v>
      </c>
      <c r="G95" s="22">
        <v>9</v>
      </c>
      <c r="H95" s="25">
        <v>20</v>
      </c>
      <c r="I95" s="26" t="s">
        <v>35</v>
      </c>
      <c r="J95" s="27" t="s">
        <v>190</v>
      </c>
      <c r="K95" s="22">
        <v>2</v>
      </c>
      <c r="L95" s="22">
        <v>1</v>
      </c>
      <c r="M95" s="27" t="s">
        <v>71</v>
      </c>
      <c r="N95" s="41" t="s">
        <v>6</v>
      </c>
      <c r="O95" s="4"/>
      <c r="P95" s="4"/>
    </row>
    <row r="96" spans="1:16" s="15" customFormat="1" ht="75">
      <c r="A96" s="22">
        <v>2</v>
      </c>
      <c r="B96" s="23">
        <v>43110</v>
      </c>
      <c r="C96" s="24" t="s">
        <v>67</v>
      </c>
      <c r="D96" s="26" t="s">
        <v>68</v>
      </c>
      <c r="E96" s="22">
        <v>1142</v>
      </c>
      <c r="F96" s="22">
        <v>250</v>
      </c>
      <c r="G96" s="22">
        <v>7</v>
      </c>
      <c r="H96" s="25">
        <v>25</v>
      </c>
      <c r="I96" s="26" t="s">
        <v>98</v>
      </c>
      <c r="J96" s="27" t="s">
        <v>245</v>
      </c>
      <c r="K96" s="22">
        <v>0</v>
      </c>
      <c r="L96" s="22">
        <v>1</v>
      </c>
      <c r="M96" s="27" t="s">
        <v>202</v>
      </c>
      <c r="N96" s="41" t="s">
        <v>12</v>
      </c>
      <c r="O96" s="4"/>
      <c r="P96" s="4"/>
    </row>
    <row r="97" spans="1:14" s="15" customFormat="1" ht="75">
      <c r="A97" s="22">
        <v>3</v>
      </c>
      <c r="B97" s="23">
        <v>43306</v>
      </c>
      <c r="C97" s="24" t="s">
        <v>191</v>
      </c>
      <c r="D97" s="26" t="s">
        <v>68</v>
      </c>
      <c r="E97" s="22">
        <v>1248</v>
      </c>
      <c r="F97" s="22">
        <v>100</v>
      </c>
      <c r="G97" s="22">
        <v>3</v>
      </c>
      <c r="H97" s="25">
        <v>40</v>
      </c>
      <c r="I97" s="26" t="s">
        <v>98</v>
      </c>
      <c r="J97" s="27" t="s">
        <v>69</v>
      </c>
      <c r="K97" s="22">
        <v>0</v>
      </c>
      <c r="L97" s="22">
        <v>1</v>
      </c>
      <c r="M97" s="27" t="s">
        <v>71</v>
      </c>
      <c r="N97" s="41" t="s">
        <v>6</v>
      </c>
    </row>
    <row r="98" spans="1:14" s="15" customFormat="1" ht="45">
      <c r="A98" s="22">
        <v>4</v>
      </c>
      <c r="B98" s="23">
        <v>43377</v>
      </c>
      <c r="C98" s="24" t="s">
        <v>67</v>
      </c>
      <c r="D98" s="26" t="s">
        <v>68</v>
      </c>
      <c r="E98" s="22">
        <v>1310</v>
      </c>
      <c r="F98" s="22">
        <v>0</v>
      </c>
      <c r="G98" s="22">
        <v>20</v>
      </c>
      <c r="H98" s="25">
        <v>30</v>
      </c>
      <c r="I98" s="26" t="s">
        <v>14</v>
      </c>
      <c r="J98" s="27" t="s">
        <v>77</v>
      </c>
      <c r="K98" s="22">
        <v>1</v>
      </c>
      <c r="L98" s="22">
        <v>1</v>
      </c>
      <c r="M98" s="27" t="s">
        <v>53</v>
      </c>
      <c r="N98" s="41" t="s">
        <v>16</v>
      </c>
    </row>
    <row r="99" spans="1:14" s="15" customFormat="1" ht="75">
      <c r="A99" s="22">
        <v>5</v>
      </c>
      <c r="B99" s="23">
        <v>43167</v>
      </c>
      <c r="C99" s="24" t="s">
        <v>70</v>
      </c>
      <c r="D99" s="26" t="s">
        <v>68</v>
      </c>
      <c r="E99" s="22">
        <v>1335</v>
      </c>
      <c r="F99" s="22">
        <v>900</v>
      </c>
      <c r="G99" s="22">
        <v>13</v>
      </c>
      <c r="H99" s="25">
        <v>10</v>
      </c>
      <c r="I99" s="26" t="s">
        <v>14</v>
      </c>
      <c r="J99" s="27" t="s">
        <v>192</v>
      </c>
      <c r="K99" s="22">
        <v>0</v>
      </c>
      <c r="L99" s="22">
        <v>1</v>
      </c>
      <c r="M99" s="27" t="s">
        <v>71</v>
      </c>
      <c r="N99" s="41" t="s">
        <v>6</v>
      </c>
    </row>
    <row r="100" spans="1:14" s="15" customFormat="1" ht="45">
      <c r="A100" s="22">
        <v>6</v>
      </c>
      <c r="B100" s="23">
        <v>43413</v>
      </c>
      <c r="C100" s="24" t="s">
        <v>70</v>
      </c>
      <c r="D100" s="26" t="s">
        <v>68</v>
      </c>
      <c r="E100" s="22">
        <v>1336</v>
      </c>
      <c r="F100" s="22">
        <v>900</v>
      </c>
      <c r="G100" s="22">
        <v>23</v>
      </c>
      <c r="H100" s="25">
        <v>50</v>
      </c>
      <c r="I100" s="26" t="s">
        <v>34</v>
      </c>
      <c r="J100" s="27" t="s">
        <v>77</v>
      </c>
      <c r="K100" s="22">
        <v>0</v>
      </c>
      <c r="L100" s="22">
        <v>1</v>
      </c>
      <c r="M100" s="27" t="s">
        <v>31</v>
      </c>
      <c r="N100" s="41" t="s">
        <v>13</v>
      </c>
    </row>
    <row r="101" spans="1:14" s="15" customFormat="1" ht="45">
      <c r="A101" s="22">
        <v>7</v>
      </c>
      <c r="B101" s="23">
        <v>43118</v>
      </c>
      <c r="C101" s="24" t="s">
        <v>70</v>
      </c>
      <c r="D101" s="26" t="s">
        <v>68</v>
      </c>
      <c r="E101" s="22">
        <v>1339</v>
      </c>
      <c r="F101" s="22">
        <v>90</v>
      </c>
      <c r="G101" s="22">
        <v>19</v>
      </c>
      <c r="H101" s="25">
        <v>40</v>
      </c>
      <c r="I101" s="26" t="s">
        <v>14</v>
      </c>
      <c r="J101" s="27" t="s">
        <v>72</v>
      </c>
      <c r="K101" s="22">
        <v>0</v>
      </c>
      <c r="L101" s="22">
        <v>1</v>
      </c>
      <c r="M101" s="27" t="s">
        <v>31</v>
      </c>
      <c r="N101" s="41" t="s">
        <v>13</v>
      </c>
    </row>
    <row r="102" spans="1:14" s="15" customFormat="1" ht="45">
      <c r="A102" s="22">
        <v>8</v>
      </c>
      <c r="B102" s="23">
        <v>43254</v>
      </c>
      <c r="C102" s="24" t="s">
        <v>70</v>
      </c>
      <c r="D102" s="26" t="s">
        <v>68</v>
      </c>
      <c r="E102" s="22">
        <v>1339</v>
      </c>
      <c r="F102" s="22">
        <v>999</v>
      </c>
      <c r="G102" s="22">
        <v>0</v>
      </c>
      <c r="H102" s="25">
        <v>15</v>
      </c>
      <c r="I102" s="26" t="s">
        <v>14</v>
      </c>
      <c r="J102" s="27" t="s">
        <v>193</v>
      </c>
      <c r="K102" s="22">
        <v>0</v>
      </c>
      <c r="L102" s="22">
        <v>1</v>
      </c>
      <c r="M102" s="27" t="s">
        <v>31</v>
      </c>
      <c r="N102" s="41" t="s">
        <v>13</v>
      </c>
    </row>
    <row r="103" spans="1:14" s="14" customFormat="1" ht="18.75">
      <c r="A103" s="135" t="s">
        <v>246</v>
      </c>
      <c r="B103" s="135"/>
      <c r="C103" s="70"/>
      <c r="D103" s="47"/>
      <c r="E103" s="48"/>
      <c r="F103" s="48"/>
      <c r="G103" s="48"/>
      <c r="H103" s="48"/>
      <c r="I103" s="48"/>
      <c r="J103" s="47"/>
      <c r="K103" s="63">
        <f>SUM(K95:K102)</f>
        <v>3</v>
      </c>
      <c r="L103" s="63">
        <f>SUM(L95:L102)</f>
        <v>8</v>
      </c>
      <c r="M103" s="73"/>
      <c r="N103" s="73"/>
    </row>
    <row r="104" spans="1:14" s="14" customFormat="1" ht="20.25">
      <c r="A104" s="126" t="s">
        <v>73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</row>
    <row r="105" spans="1:14" s="14" customFormat="1" ht="45">
      <c r="A105" s="22">
        <v>1</v>
      </c>
      <c r="B105" s="116">
        <v>43448</v>
      </c>
      <c r="C105" s="117" t="s">
        <v>70</v>
      </c>
      <c r="D105" s="118" t="s">
        <v>68</v>
      </c>
      <c r="E105" s="119">
        <v>1341</v>
      </c>
      <c r="F105" s="119">
        <v>150</v>
      </c>
      <c r="G105" s="119">
        <v>0</v>
      </c>
      <c r="H105" s="120">
        <v>15</v>
      </c>
      <c r="I105" s="118" t="s">
        <v>14</v>
      </c>
      <c r="J105" s="121" t="s">
        <v>194</v>
      </c>
      <c r="K105" s="119">
        <v>0</v>
      </c>
      <c r="L105" s="119">
        <v>1</v>
      </c>
      <c r="M105" s="121" t="s">
        <v>53</v>
      </c>
      <c r="N105" s="41" t="s">
        <v>16</v>
      </c>
    </row>
    <row r="106" spans="1:14" s="14" customFormat="1" ht="95.25" customHeight="1">
      <c r="A106" s="22">
        <v>2</v>
      </c>
      <c r="B106" s="23">
        <v>43323</v>
      </c>
      <c r="C106" s="24" t="s">
        <v>70</v>
      </c>
      <c r="D106" s="26" t="s">
        <v>68</v>
      </c>
      <c r="E106" s="22">
        <v>1341</v>
      </c>
      <c r="F106" s="22">
        <v>700</v>
      </c>
      <c r="G106" s="22">
        <v>23</v>
      </c>
      <c r="H106" s="25">
        <v>0</v>
      </c>
      <c r="I106" s="26" t="s">
        <v>35</v>
      </c>
      <c r="J106" s="27" t="s">
        <v>56</v>
      </c>
      <c r="K106" s="22">
        <v>0</v>
      </c>
      <c r="L106" s="22">
        <v>4</v>
      </c>
      <c r="M106" s="121" t="s">
        <v>49</v>
      </c>
      <c r="N106" s="41" t="s">
        <v>100</v>
      </c>
    </row>
    <row r="107" spans="1:14" s="14" customFormat="1" ht="93.75" customHeight="1">
      <c r="A107" s="22">
        <v>3</v>
      </c>
      <c r="B107" s="23">
        <v>43129</v>
      </c>
      <c r="C107" s="24" t="s">
        <v>70</v>
      </c>
      <c r="D107" s="26" t="s">
        <v>68</v>
      </c>
      <c r="E107" s="22">
        <v>1341</v>
      </c>
      <c r="F107" s="22">
        <v>970</v>
      </c>
      <c r="G107" s="22">
        <v>8</v>
      </c>
      <c r="H107" s="25">
        <v>30</v>
      </c>
      <c r="I107" s="26" t="s">
        <v>98</v>
      </c>
      <c r="J107" s="27" t="s">
        <v>65</v>
      </c>
      <c r="K107" s="22">
        <v>0</v>
      </c>
      <c r="L107" s="22">
        <v>1</v>
      </c>
      <c r="M107" s="121" t="s">
        <v>49</v>
      </c>
      <c r="N107" s="41" t="s">
        <v>100</v>
      </c>
    </row>
    <row r="108" spans="1:14" s="14" customFormat="1" ht="112.5" customHeight="1">
      <c r="A108" s="22">
        <v>4</v>
      </c>
      <c r="B108" s="23">
        <v>43149</v>
      </c>
      <c r="C108" s="24" t="s">
        <v>70</v>
      </c>
      <c r="D108" s="26" t="s">
        <v>68</v>
      </c>
      <c r="E108" s="22">
        <v>1342</v>
      </c>
      <c r="F108" s="22">
        <v>250</v>
      </c>
      <c r="G108" s="22">
        <v>6</v>
      </c>
      <c r="H108" s="25">
        <v>0</v>
      </c>
      <c r="I108" s="26" t="s">
        <v>14</v>
      </c>
      <c r="J108" s="27" t="s">
        <v>65</v>
      </c>
      <c r="K108" s="22">
        <v>0</v>
      </c>
      <c r="L108" s="22">
        <v>1</v>
      </c>
      <c r="M108" s="121" t="s">
        <v>49</v>
      </c>
      <c r="N108" s="41" t="s">
        <v>100</v>
      </c>
    </row>
    <row r="109" spans="1:14" s="14" customFormat="1" ht="66.75" customHeight="1">
      <c r="A109" s="22">
        <v>5</v>
      </c>
      <c r="B109" s="116">
        <v>43402</v>
      </c>
      <c r="C109" s="117" t="s">
        <v>70</v>
      </c>
      <c r="D109" s="118" t="s">
        <v>68</v>
      </c>
      <c r="E109" s="119">
        <v>1342</v>
      </c>
      <c r="F109" s="119">
        <v>663</v>
      </c>
      <c r="G109" s="119">
        <v>21</v>
      </c>
      <c r="H109" s="120">
        <v>0</v>
      </c>
      <c r="I109" s="118" t="s">
        <v>34</v>
      </c>
      <c r="J109" s="121" t="s">
        <v>195</v>
      </c>
      <c r="K109" s="119">
        <v>0</v>
      </c>
      <c r="L109" s="119">
        <v>1</v>
      </c>
      <c r="M109" s="121" t="s">
        <v>53</v>
      </c>
      <c r="N109" s="41" t="s">
        <v>16</v>
      </c>
    </row>
    <row r="110" spans="1:14" s="14" customFormat="1" ht="62.25" customHeight="1">
      <c r="A110" s="22">
        <v>6</v>
      </c>
      <c r="B110" s="116">
        <v>43450</v>
      </c>
      <c r="C110" s="117" t="s">
        <v>70</v>
      </c>
      <c r="D110" s="118" t="s">
        <v>68</v>
      </c>
      <c r="E110" s="119">
        <v>1352</v>
      </c>
      <c r="F110" s="119">
        <v>900</v>
      </c>
      <c r="G110" s="119">
        <v>22</v>
      </c>
      <c r="H110" s="120">
        <v>0</v>
      </c>
      <c r="I110" s="118" t="s">
        <v>35</v>
      </c>
      <c r="J110" s="121" t="s">
        <v>77</v>
      </c>
      <c r="K110" s="119">
        <v>1</v>
      </c>
      <c r="L110" s="119">
        <v>1</v>
      </c>
      <c r="M110" s="121" t="s">
        <v>196</v>
      </c>
      <c r="N110" s="41" t="s">
        <v>132</v>
      </c>
    </row>
    <row r="111" spans="1:14" s="14" customFormat="1" ht="15">
      <c r="A111" s="135" t="s">
        <v>78</v>
      </c>
      <c r="B111" s="135"/>
      <c r="C111" s="60"/>
      <c r="D111" s="78"/>
      <c r="E111" s="63"/>
      <c r="F111" s="63"/>
      <c r="G111" s="63"/>
      <c r="H111" s="63"/>
      <c r="I111" s="63"/>
      <c r="J111" s="78"/>
      <c r="K111" s="63">
        <f>SUM(K105:K110)</f>
        <v>1</v>
      </c>
      <c r="L111" s="63">
        <f>SUM(L105:L110)</f>
        <v>9</v>
      </c>
      <c r="M111" s="74"/>
      <c r="N111" s="74"/>
    </row>
    <row r="112" spans="1:14" s="14" customFormat="1" ht="20.25">
      <c r="A112" s="126" t="s">
        <v>75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</row>
    <row r="113" spans="1:14" s="14" customFormat="1" ht="90">
      <c r="A113" s="22">
        <v>1</v>
      </c>
      <c r="B113" s="23">
        <v>43319</v>
      </c>
      <c r="C113" s="24" t="s">
        <v>70</v>
      </c>
      <c r="D113" s="26" t="s">
        <v>68</v>
      </c>
      <c r="E113" s="22">
        <v>1368</v>
      </c>
      <c r="F113" s="22">
        <v>600</v>
      </c>
      <c r="G113" s="22">
        <v>21</v>
      </c>
      <c r="H113" s="25">
        <v>6</v>
      </c>
      <c r="I113" s="26" t="s">
        <v>35</v>
      </c>
      <c r="J113" s="27" t="s">
        <v>197</v>
      </c>
      <c r="K113" s="22">
        <v>0</v>
      </c>
      <c r="L113" s="22">
        <v>1</v>
      </c>
      <c r="M113" s="27" t="s">
        <v>53</v>
      </c>
      <c r="N113" s="41" t="s">
        <v>16</v>
      </c>
    </row>
    <row r="114" spans="1:14" s="14" customFormat="1" ht="75">
      <c r="A114" s="22">
        <v>2</v>
      </c>
      <c r="B114" s="23">
        <v>43445</v>
      </c>
      <c r="C114" s="24" t="s">
        <v>70</v>
      </c>
      <c r="D114" s="26" t="s">
        <v>68</v>
      </c>
      <c r="E114" s="22">
        <v>1386</v>
      </c>
      <c r="F114" s="22">
        <v>900</v>
      </c>
      <c r="G114" s="22">
        <v>19</v>
      </c>
      <c r="H114" s="25">
        <v>10</v>
      </c>
      <c r="I114" s="26" t="s">
        <v>14</v>
      </c>
      <c r="J114" s="27" t="s">
        <v>247</v>
      </c>
      <c r="K114" s="22">
        <v>1</v>
      </c>
      <c r="L114" s="22">
        <v>0</v>
      </c>
      <c r="M114" s="27" t="s">
        <v>32</v>
      </c>
      <c r="N114" s="41" t="s">
        <v>5</v>
      </c>
    </row>
    <row r="115" spans="1:16" s="14" customFormat="1" ht="108" customHeight="1">
      <c r="A115" s="22">
        <v>3</v>
      </c>
      <c r="B115" s="23">
        <v>43326</v>
      </c>
      <c r="C115" s="24" t="s">
        <v>70</v>
      </c>
      <c r="D115" s="26" t="s">
        <v>68</v>
      </c>
      <c r="E115" s="22">
        <v>1418</v>
      </c>
      <c r="F115" s="22">
        <v>300</v>
      </c>
      <c r="G115" s="22">
        <v>11</v>
      </c>
      <c r="H115" s="25">
        <v>0</v>
      </c>
      <c r="I115" s="26" t="s">
        <v>35</v>
      </c>
      <c r="J115" s="27" t="s">
        <v>198</v>
      </c>
      <c r="K115" s="22">
        <v>0</v>
      </c>
      <c r="L115" s="22">
        <v>1</v>
      </c>
      <c r="M115" s="27" t="s">
        <v>199</v>
      </c>
      <c r="N115" s="27" t="s">
        <v>8</v>
      </c>
      <c r="P115" s="72"/>
    </row>
    <row r="116" spans="1:16" s="14" customFormat="1" ht="108" customHeight="1">
      <c r="A116" s="22">
        <v>4</v>
      </c>
      <c r="B116" s="23">
        <v>43446</v>
      </c>
      <c r="C116" s="24" t="s">
        <v>200</v>
      </c>
      <c r="D116" s="26" t="s">
        <v>68</v>
      </c>
      <c r="E116" s="22">
        <v>1434</v>
      </c>
      <c r="F116" s="22">
        <v>300</v>
      </c>
      <c r="G116" s="22">
        <v>7</v>
      </c>
      <c r="H116" s="25">
        <v>25</v>
      </c>
      <c r="I116" s="26" t="s">
        <v>249</v>
      </c>
      <c r="J116" s="27" t="s">
        <v>65</v>
      </c>
      <c r="K116" s="22">
        <v>0</v>
      </c>
      <c r="L116" s="22">
        <v>1</v>
      </c>
      <c r="M116" s="27" t="s">
        <v>174</v>
      </c>
      <c r="N116" s="27" t="s">
        <v>208</v>
      </c>
      <c r="P116" s="72"/>
    </row>
    <row r="117" spans="1:16" s="14" customFormat="1" ht="75">
      <c r="A117" s="22">
        <v>5</v>
      </c>
      <c r="B117" s="23">
        <v>43307</v>
      </c>
      <c r="C117" s="24" t="s">
        <v>200</v>
      </c>
      <c r="D117" s="26" t="s">
        <v>68</v>
      </c>
      <c r="E117" s="22">
        <v>1440</v>
      </c>
      <c r="F117" s="22">
        <v>200</v>
      </c>
      <c r="G117" s="22">
        <v>2</v>
      </c>
      <c r="H117" s="25">
        <v>40</v>
      </c>
      <c r="I117" s="26" t="s">
        <v>98</v>
      </c>
      <c r="J117" s="27" t="s">
        <v>201</v>
      </c>
      <c r="K117" s="22">
        <v>0</v>
      </c>
      <c r="L117" s="22">
        <v>1</v>
      </c>
      <c r="M117" s="27" t="s">
        <v>202</v>
      </c>
      <c r="N117" s="27" t="s">
        <v>12</v>
      </c>
      <c r="P117" s="72"/>
    </row>
    <row r="118" spans="1:16" s="14" customFormat="1" ht="94.5" customHeight="1">
      <c r="A118" s="22">
        <v>6</v>
      </c>
      <c r="B118" s="23">
        <v>43391</v>
      </c>
      <c r="C118" s="24" t="s">
        <v>76</v>
      </c>
      <c r="D118" s="26" t="s">
        <v>68</v>
      </c>
      <c r="E118" s="22">
        <v>1497</v>
      </c>
      <c r="F118" s="22">
        <v>700</v>
      </c>
      <c r="G118" s="22">
        <v>15</v>
      </c>
      <c r="H118" s="25">
        <v>0</v>
      </c>
      <c r="I118" s="26" t="s">
        <v>14</v>
      </c>
      <c r="J118" s="27" t="s">
        <v>52</v>
      </c>
      <c r="K118" s="22">
        <v>0</v>
      </c>
      <c r="L118" s="22">
        <v>1</v>
      </c>
      <c r="M118" s="27" t="s">
        <v>134</v>
      </c>
      <c r="N118" s="27" t="s">
        <v>7</v>
      </c>
      <c r="P118" s="72"/>
    </row>
    <row r="119" spans="1:16" s="14" customFormat="1" ht="122.25" customHeight="1">
      <c r="A119" s="22">
        <v>7</v>
      </c>
      <c r="B119" s="23">
        <v>43118</v>
      </c>
      <c r="C119" s="24" t="s">
        <v>76</v>
      </c>
      <c r="D119" s="26" t="s">
        <v>68</v>
      </c>
      <c r="E119" s="22">
        <v>1513</v>
      </c>
      <c r="F119" s="22">
        <v>850</v>
      </c>
      <c r="G119" s="22">
        <v>19</v>
      </c>
      <c r="H119" s="25">
        <v>30</v>
      </c>
      <c r="I119" s="26" t="s">
        <v>14</v>
      </c>
      <c r="J119" s="27" t="s">
        <v>52</v>
      </c>
      <c r="K119" s="22">
        <v>0</v>
      </c>
      <c r="L119" s="22">
        <v>1</v>
      </c>
      <c r="M119" s="27" t="s">
        <v>188</v>
      </c>
      <c r="N119" s="27" t="s">
        <v>9</v>
      </c>
      <c r="P119" s="72"/>
    </row>
    <row r="120" spans="1:16" s="14" customFormat="1" ht="62.25" customHeight="1">
      <c r="A120" s="22">
        <v>8</v>
      </c>
      <c r="B120" s="23">
        <v>43326</v>
      </c>
      <c r="C120" s="24" t="s">
        <v>76</v>
      </c>
      <c r="D120" s="26" t="s">
        <v>68</v>
      </c>
      <c r="E120" s="22">
        <v>1513</v>
      </c>
      <c r="F120" s="22">
        <v>850</v>
      </c>
      <c r="G120" s="22">
        <v>14</v>
      </c>
      <c r="H120" s="25">
        <v>20</v>
      </c>
      <c r="I120" s="26" t="s">
        <v>14</v>
      </c>
      <c r="J120" s="27" t="s">
        <v>52</v>
      </c>
      <c r="K120" s="22">
        <v>0</v>
      </c>
      <c r="L120" s="22">
        <v>2</v>
      </c>
      <c r="M120" s="27" t="s">
        <v>188</v>
      </c>
      <c r="N120" s="27" t="s">
        <v>9</v>
      </c>
      <c r="P120" s="72"/>
    </row>
    <row r="121" spans="1:16" s="14" customFormat="1" ht="77.25" customHeight="1">
      <c r="A121" s="22">
        <v>9</v>
      </c>
      <c r="B121" s="23">
        <v>43296</v>
      </c>
      <c r="C121" s="24" t="s">
        <v>76</v>
      </c>
      <c r="D121" s="26" t="s">
        <v>68</v>
      </c>
      <c r="E121" s="22">
        <v>1514</v>
      </c>
      <c r="F121" s="22">
        <v>995</v>
      </c>
      <c r="G121" s="22">
        <v>22</v>
      </c>
      <c r="H121" s="25">
        <v>40</v>
      </c>
      <c r="I121" s="26" t="s">
        <v>14</v>
      </c>
      <c r="J121" s="27" t="s">
        <v>52</v>
      </c>
      <c r="K121" s="22">
        <v>0</v>
      </c>
      <c r="L121" s="22">
        <v>2</v>
      </c>
      <c r="M121" s="27" t="s">
        <v>188</v>
      </c>
      <c r="N121" s="27" t="s">
        <v>9</v>
      </c>
      <c r="P121" s="72"/>
    </row>
    <row r="122" spans="1:16" s="14" customFormat="1" ht="95.25" customHeight="1">
      <c r="A122" s="22">
        <v>10</v>
      </c>
      <c r="B122" s="23">
        <v>43116</v>
      </c>
      <c r="C122" s="24" t="s">
        <v>76</v>
      </c>
      <c r="D122" s="26" t="s">
        <v>68</v>
      </c>
      <c r="E122" s="22">
        <v>1538</v>
      </c>
      <c r="F122" s="22">
        <v>498</v>
      </c>
      <c r="G122" s="22">
        <v>19</v>
      </c>
      <c r="H122" s="25">
        <v>25</v>
      </c>
      <c r="I122" s="26" t="s">
        <v>14</v>
      </c>
      <c r="J122" s="27" t="s">
        <v>52</v>
      </c>
      <c r="K122" s="22">
        <v>0</v>
      </c>
      <c r="L122" s="22">
        <v>2</v>
      </c>
      <c r="M122" s="27" t="s">
        <v>188</v>
      </c>
      <c r="N122" s="27" t="s">
        <v>9</v>
      </c>
      <c r="P122" s="72"/>
    </row>
    <row r="123" spans="1:16" s="14" customFormat="1" ht="79.5" customHeight="1">
      <c r="A123" s="22">
        <v>11</v>
      </c>
      <c r="B123" s="23">
        <v>43410</v>
      </c>
      <c r="C123" s="24" t="s">
        <v>76</v>
      </c>
      <c r="D123" s="26" t="s">
        <v>68</v>
      </c>
      <c r="E123" s="22">
        <v>1539</v>
      </c>
      <c r="F123" s="22">
        <v>220</v>
      </c>
      <c r="G123" s="22">
        <v>8</v>
      </c>
      <c r="H123" s="25">
        <v>40</v>
      </c>
      <c r="I123" s="26" t="s">
        <v>35</v>
      </c>
      <c r="J123" s="27" t="s">
        <v>91</v>
      </c>
      <c r="K123" s="22">
        <v>0</v>
      </c>
      <c r="L123" s="22">
        <v>1</v>
      </c>
      <c r="M123" s="27" t="s">
        <v>71</v>
      </c>
      <c r="N123" s="41" t="s">
        <v>6</v>
      </c>
      <c r="P123" s="72"/>
    </row>
    <row r="124" spans="1:16" s="14" customFormat="1" ht="79.5" customHeight="1">
      <c r="A124" s="22">
        <v>12</v>
      </c>
      <c r="B124" s="23">
        <v>43439</v>
      </c>
      <c r="C124" s="24" t="s">
        <v>76</v>
      </c>
      <c r="D124" s="26" t="s">
        <v>68</v>
      </c>
      <c r="E124" s="22">
        <v>1539</v>
      </c>
      <c r="F124" s="22">
        <v>640</v>
      </c>
      <c r="G124" s="22">
        <v>12</v>
      </c>
      <c r="H124" s="25">
        <v>55</v>
      </c>
      <c r="I124" s="26" t="s">
        <v>98</v>
      </c>
      <c r="J124" s="27" t="s">
        <v>65</v>
      </c>
      <c r="K124" s="22">
        <v>0</v>
      </c>
      <c r="L124" s="22">
        <v>1</v>
      </c>
      <c r="M124" s="27" t="s">
        <v>71</v>
      </c>
      <c r="N124" s="41" t="s">
        <v>6</v>
      </c>
      <c r="P124" s="72"/>
    </row>
    <row r="125" spans="1:16" s="14" customFormat="1" ht="61.5" customHeight="1">
      <c r="A125" s="22">
        <v>13</v>
      </c>
      <c r="B125" s="23">
        <v>43179</v>
      </c>
      <c r="C125" s="24" t="s">
        <v>76</v>
      </c>
      <c r="D125" s="26" t="s">
        <v>68</v>
      </c>
      <c r="E125" s="22">
        <v>1541</v>
      </c>
      <c r="F125" s="22">
        <v>700</v>
      </c>
      <c r="G125" s="22">
        <v>10</v>
      </c>
      <c r="H125" s="25">
        <v>45</v>
      </c>
      <c r="I125" s="26" t="s">
        <v>35</v>
      </c>
      <c r="J125" s="27" t="s">
        <v>74</v>
      </c>
      <c r="K125" s="22">
        <v>0</v>
      </c>
      <c r="L125" s="22">
        <v>2</v>
      </c>
      <c r="M125" s="27" t="s">
        <v>203</v>
      </c>
      <c r="N125" s="41" t="s">
        <v>204</v>
      </c>
      <c r="P125" s="72"/>
    </row>
    <row r="126" spans="1:16" s="14" customFormat="1" ht="15">
      <c r="A126" s="137" t="s">
        <v>250</v>
      </c>
      <c r="B126" s="59"/>
      <c r="C126" s="59"/>
      <c r="D126" s="79"/>
      <c r="E126" s="77"/>
      <c r="F126" s="77"/>
      <c r="G126" s="77"/>
      <c r="H126" s="77"/>
      <c r="I126" s="77"/>
      <c r="J126" s="80"/>
      <c r="K126" s="77">
        <f>SUM(K113:K125)</f>
        <v>1</v>
      </c>
      <c r="L126" s="77">
        <f>SUM(L113:L125)</f>
        <v>16</v>
      </c>
      <c r="M126" s="75"/>
      <c r="N126" s="75"/>
      <c r="P126" s="72"/>
    </row>
    <row r="127" spans="1:16" s="14" customFormat="1" ht="18.75">
      <c r="A127" s="138" t="s">
        <v>251</v>
      </c>
      <c r="B127" s="138"/>
      <c r="C127" s="138"/>
      <c r="D127" s="81"/>
      <c r="E127" s="82"/>
      <c r="F127" s="82"/>
      <c r="G127" s="82"/>
      <c r="H127" s="83"/>
      <c r="I127" s="84"/>
      <c r="J127" s="84"/>
      <c r="K127" s="122">
        <f>SUM(K126+K111+K103+K93+K76+K72+K68+K62)</f>
        <v>21</v>
      </c>
      <c r="L127" s="122">
        <f>SUM(L126+L111+L103+L93+L76+L72+L68+L62)</f>
        <v>65</v>
      </c>
      <c r="M127" s="85"/>
      <c r="N127" s="85"/>
      <c r="P127" s="72"/>
    </row>
    <row r="128" spans="1:14" s="14" customFormat="1" ht="20.25">
      <c r="A128" s="126" t="s">
        <v>84</v>
      </c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</row>
    <row r="129" spans="1:14" s="14" customFormat="1" ht="45">
      <c r="A129" s="53">
        <v>1</v>
      </c>
      <c r="B129" s="86">
        <v>43455</v>
      </c>
      <c r="C129" s="22" t="s">
        <v>41</v>
      </c>
      <c r="D129" s="53" t="s">
        <v>81</v>
      </c>
      <c r="E129" s="30">
        <v>545</v>
      </c>
      <c r="F129" s="53">
        <v>270</v>
      </c>
      <c r="G129" s="53">
        <v>22</v>
      </c>
      <c r="H129" s="53">
        <v>50</v>
      </c>
      <c r="I129" s="53"/>
      <c r="J129" s="121" t="s">
        <v>77</v>
      </c>
      <c r="K129" s="53">
        <v>0</v>
      </c>
      <c r="L129" s="53">
        <v>2</v>
      </c>
      <c r="M129" s="55" t="s">
        <v>82</v>
      </c>
      <c r="N129" s="56" t="s">
        <v>83</v>
      </c>
    </row>
    <row r="130" spans="1:14" s="14" customFormat="1" ht="60">
      <c r="A130" s="53">
        <v>2</v>
      </c>
      <c r="B130" s="87">
        <v>43455</v>
      </c>
      <c r="C130" s="22" t="s">
        <v>41</v>
      </c>
      <c r="D130" s="53" t="s">
        <v>81</v>
      </c>
      <c r="E130" s="69">
        <v>545</v>
      </c>
      <c r="F130" s="56" t="s">
        <v>243</v>
      </c>
      <c r="G130" s="53">
        <v>23</v>
      </c>
      <c r="H130" s="53">
        <v>0</v>
      </c>
      <c r="I130" s="53"/>
      <c r="J130" s="27" t="s">
        <v>244</v>
      </c>
      <c r="K130" s="53">
        <v>0</v>
      </c>
      <c r="L130" s="53">
        <v>2</v>
      </c>
      <c r="M130" s="55" t="s">
        <v>82</v>
      </c>
      <c r="N130" s="56" t="s">
        <v>83</v>
      </c>
    </row>
    <row r="131" spans="1:14" s="14" customFormat="1" ht="18.75">
      <c r="A131" s="139" t="s">
        <v>79</v>
      </c>
      <c r="B131" s="139"/>
      <c r="C131" s="70"/>
      <c r="D131" s="47"/>
      <c r="E131" s="48"/>
      <c r="F131" s="48"/>
      <c r="G131" s="48"/>
      <c r="H131" s="48"/>
      <c r="I131" s="48"/>
      <c r="J131" s="47"/>
      <c r="K131" s="64">
        <f>SUM(K129:K130)</f>
        <v>0</v>
      </c>
      <c r="L131" s="64">
        <f>SUM(L129:L130)</f>
        <v>4</v>
      </c>
      <c r="M131" s="49"/>
      <c r="N131" s="49"/>
    </row>
    <row r="132" spans="1:14" s="14" customFormat="1" ht="20.25">
      <c r="A132" s="126" t="s">
        <v>85</v>
      </c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</row>
    <row r="133" spans="1:14" s="14" customFormat="1" ht="273" customHeight="1">
      <c r="A133" s="69">
        <v>1</v>
      </c>
      <c r="B133" s="23">
        <v>43401</v>
      </c>
      <c r="C133" s="24" t="s">
        <v>86</v>
      </c>
      <c r="D133" s="26" t="s">
        <v>205</v>
      </c>
      <c r="E133" s="22">
        <v>2</v>
      </c>
      <c r="F133" s="22">
        <v>350</v>
      </c>
      <c r="G133" s="22">
        <v>14</v>
      </c>
      <c r="H133" s="25">
        <v>20</v>
      </c>
      <c r="I133" s="26" t="s">
        <v>35</v>
      </c>
      <c r="J133" s="27" t="s">
        <v>206</v>
      </c>
      <c r="K133" s="22">
        <v>0</v>
      </c>
      <c r="L133" s="22">
        <v>2</v>
      </c>
      <c r="M133" s="27" t="s">
        <v>207</v>
      </c>
      <c r="N133" s="27" t="s">
        <v>208</v>
      </c>
    </row>
    <row r="134" spans="1:14" s="14" customFormat="1" ht="270.75" customHeight="1">
      <c r="A134" s="69">
        <v>2</v>
      </c>
      <c r="B134" s="23">
        <v>43462</v>
      </c>
      <c r="C134" s="24" t="s">
        <v>86</v>
      </c>
      <c r="D134" s="26" t="s">
        <v>205</v>
      </c>
      <c r="E134" s="22">
        <v>2</v>
      </c>
      <c r="F134" s="22">
        <v>950</v>
      </c>
      <c r="G134" s="22">
        <v>22</v>
      </c>
      <c r="H134" s="25">
        <v>15</v>
      </c>
      <c r="I134" s="26" t="s">
        <v>35</v>
      </c>
      <c r="J134" s="27" t="s">
        <v>91</v>
      </c>
      <c r="K134" s="22">
        <v>0</v>
      </c>
      <c r="L134" s="22">
        <v>1</v>
      </c>
      <c r="M134" s="27" t="s">
        <v>209</v>
      </c>
      <c r="N134" s="27" t="s">
        <v>210</v>
      </c>
    </row>
    <row r="135" spans="1:14" s="14" customFormat="1" ht="276.75" customHeight="1">
      <c r="A135" s="69">
        <v>3</v>
      </c>
      <c r="B135" s="23">
        <v>43144</v>
      </c>
      <c r="C135" s="24" t="s">
        <v>86</v>
      </c>
      <c r="D135" s="26" t="s">
        <v>205</v>
      </c>
      <c r="E135" s="22">
        <v>3</v>
      </c>
      <c r="F135" s="22">
        <v>800</v>
      </c>
      <c r="G135" s="22">
        <v>19</v>
      </c>
      <c r="H135" s="25">
        <v>30</v>
      </c>
      <c r="I135" s="26" t="s">
        <v>14</v>
      </c>
      <c r="J135" s="27" t="s">
        <v>211</v>
      </c>
      <c r="K135" s="22">
        <v>1</v>
      </c>
      <c r="L135" s="22">
        <v>0</v>
      </c>
      <c r="M135" s="27" t="s">
        <v>212</v>
      </c>
      <c r="N135" s="27" t="s">
        <v>116</v>
      </c>
    </row>
    <row r="136" spans="1:14" s="14" customFormat="1" ht="268.5" customHeight="1">
      <c r="A136" s="69">
        <v>4</v>
      </c>
      <c r="B136" s="23">
        <v>43457</v>
      </c>
      <c r="C136" s="24" t="s">
        <v>86</v>
      </c>
      <c r="D136" s="26" t="s">
        <v>205</v>
      </c>
      <c r="E136" s="22">
        <v>7</v>
      </c>
      <c r="F136" s="22">
        <v>200</v>
      </c>
      <c r="G136" s="22">
        <v>1</v>
      </c>
      <c r="H136" s="25">
        <v>0</v>
      </c>
      <c r="I136" s="26" t="s">
        <v>14</v>
      </c>
      <c r="J136" s="27" t="s">
        <v>194</v>
      </c>
      <c r="K136" s="22">
        <v>0</v>
      </c>
      <c r="L136" s="22">
        <v>1</v>
      </c>
      <c r="M136" s="27" t="s">
        <v>213</v>
      </c>
      <c r="N136" s="27" t="s">
        <v>189</v>
      </c>
    </row>
    <row r="137" spans="1:14" s="14" customFormat="1" ht="90">
      <c r="A137" s="69">
        <v>5</v>
      </c>
      <c r="B137" s="23">
        <v>43198</v>
      </c>
      <c r="C137" s="24" t="s">
        <v>86</v>
      </c>
      <c r="D137" s="26" t="s">
        <v>205</v>
      </c>
      <c r="E137" s="22">
        <v>9</v>
      </c>
      <c r="F137" s="22">
        <v>800</v>
      </c>
      <c r="G137" s="22">
        <v>18</v>
      </c>
      <c r="H137" s="25">
        <v>55</v>
      </c>
      <c r="I137" s="26" t="s">
        <v>35</v>
      </c>
      <c r="J137" s="27" t="s">
        <v>74</v>
      </c>
      <c r="K137" s="22">
        <v>0</v>
      </c>
      <c r="L137" s="22">
        <v>1</v>
      </c>
      <c r="M137" s="27" t="s">
        <v>214</v>
      </c>
      <c r="N137" s="27" t="s">
        <v>113</v>
      </c>
    </row>
    <row r="138" spans="1:14" s="14" customFormat="1" ht="273.75" customHeight="1">
      <c r="A138" s="69">
        <v>6</v>
      </c>
      <c r="B138" s="23">
        <v>43142</v>
      </c>
      <c r="C138" s="24" t="s">
        <v>86</v>
      </c>
      <c r="D138" s="26" t="s">
        <v>205</v>
      </c>
      <c r="E138" s="22">
        <v>11</v>
      </c>
      <c r="F138" s="22">
        <v>200</v>
      </c>
      <c r="G138" s="22">
        <v>18</v>
      </c>
      <c r="H138" s="25">
        <v>47</v>
      </c>
      <c r="I138" s="26" t="s">
        <v>98</v>
      </c>
      <c r="J138" s="27" t="s">
        <v>130</v>
      </c>
      <c r="K138" s="22">
        <v>0</v>
      </c>
      <c r="L138" s="22">
        <v>2</v>
      </c>
      <c r="M138" s="27" t="s">
        <v>30</v>
      </c>
      <c r="N138" s="27" t="s">
        <v>83</v>
      </c>
    </row>
    <row r="139" spans="1:14" s="14" customFormat="1" ht="90">
      <c r="A139" s="69">
        <v>7</v>
      </c>
      <c r="B139" s="23">
        <v>43376</v>
      </c>
      <c r="C139" s="24" t="s">
        <v>86</v>
      </c>
      <c r="D139" s="26" t="s">
        <v>205</v>
      </c>
      <c r="E139" s="22">
        <v>11</v>
      </c>
      <c r="F139" s="22">
        <v>900</v>
      </c>
      <c r="G139" s="22">
        <v>7</v>
      </c>
      <c r="H139" s="25">
        <v>5</v>
      </c>
      <c r="I139" s="26" t="s">
        <v>35</v>
      </c>
      <c r="J139" s="27"/>
      <c r="K139" s="22">
        <v>1</v>
      </c>
      <c r="L139" s="22">
        <v>2</v>
      </c>
      <c r="M139" s="27" t="s">
        <v>215</v>
      </c>
      <c r="N139" s="27" t="s">
        <v>113</v>
      </c>
    </row>
    <row r="140" spans="1:14" s="14" customFormat="1" ht="267.75" customHeight="1">
      <c r="A140" s="69">
        <v>8</v>
      </c>
      <c r="B140" s="23">
        <v>43108</v>
      </c>
      <c r="C140" s="24" t="s">
        <v>86</v>
      </c>
      <c r="D140" s="26" t="s">
        <v>205</v>
      </c>
      <c r="E140" s="22">
        <v>12</v>
      </c>
      <c r="F140" s="22">
        <v>725</v>
      </c>
      <c r="G140" s="22">
        <v>10</v>
      </c>
      <c r="H140" s="25">
        <v>50</v>
      </c>
      <c r="I140" s="26" t="s">
        <v>35</v>
      </c>
      <c r="J140" s="27" t="s">
        <v>91</v>
      </c>
      <c r="K140" s="22">
        <v>0</v>
      </c>
      <c r="L140" s="22">
        <v>1</v>
      </c>
      <c r="M140" s="27" t="s">
        <v>216</v>
      </c>
      <c r="N140" s="27" t="s">
        <v>217</v>
      </c>
    </row>
    <row r="141" spans="1:14" s="14" customFormat="1" ht="274.5" customHeight="1">
      <c r="A141" s="69">
        <v>9</v>
      </c>
      <c r="B141" s="23">
        <v>43117</v>
      </c>
      <c r="C141" s="24" t="s">
        <v>86</v>
      </c>
      <c r="D141" s="26" t="s">
        <v>87</v>
      </c>
      <c r="E141" s="22">
        <v>12</v>
      </c>
      <c r="F141" s="22">
        <v>950</v>
      </c>
      <c r="G141" s="22">
        <v>21</v>
      </c>
      <c r="H141" s="25">
        <v>45</v>
      </c>
      <c r="I141" s="26" t="s">
        <v>35</v>
      </c>
      <c r="J141" s="27" t="s">
        <v>74</v>
      </c>
      <c r="K141" s="22">
        <v>0</v>
      </c>
      <c r="L141" s="22">
        <v>1</v>
      </c>
      <c r="M141" s="27" t="s">
        <v>218</v>
      </c>
      <c r="N141" s="27" t="s">
        <v>219</v>
      </c>
    </row>
    <row r="142" spans="1:14" s="14" customFormat="1" ht="274.5" customHeight="1">
      <c r="A142" s="69">
        <v>10</v>
      </c>
      <c r="B142" s="23">
        <v>43372</v>
      </c>
      <c r="C142" s="24" t="s">
        <v>86</v>
      </c>
      <c r="D142" s="26" t="s">
        <v>87</v>
      </c>
      <c r="E142" s="22">
        <v>14</v>
      </c>
      <c r="F142" s="22">
        <v>300</v>
      </c>
      <c r="G142" s="22">
        <v>18</v>
      </c>
      <c r="H142" s="25">
        <v>45</v>
      </c>
      <c r="I142" s="26" t="s">
        <v>98</v>
      </c>
      <c r="J142" s="27" t="s">
        <v>220</v>
      </c>
      <c r="K142" s="22">
        <v>0</v>
      </c>
      <c r="L142" s="22">
        <v>1</v>
      </c>
      <c r="M142" s="27" t="s">
        <v>126</v>
      </c>
      <c r="N142" s="27" t="s">
        <v>12</v>
      </c>
    </row>
    <row r="143" spans="1:14" s="14" customFormat="1" ht="270" customHeight="1">
      <c r="A143" s="69">
        <v>11</v>
      </c>
      <c r="B143" s="23">
        <v>43408</v>
      </c>
      <c r="C143" s="24" t="s">
        <v>86</v>
      </c>
      <c r="D143" s="26" t="s">
        <v>88</v>
      </c>
      <c r="E143" s="22">
        <v>2</v>
      </c>
      <c r="F143" s="22">
        <v>200</v>
      </c>
      <c r="G143" s="22">
        <v>3</v>
      </c>
      <c r="H143" s="25">
        <v>15</v>
      </c>
      <c r="I143" s="26" t="s">
        <v>35</v>
      </c>
      <c r="J143" s="27" t="s">
        <v>221</v>
      </c>
      <c r="K143" s="22">
        <v>0</v>
      </c>
      <c r="L143" s="22">
        <v>2</v>
      </c>
      <c r="M143" s="27" t="s">
        <v>222</v>
      </c>
      <c r="N143" s="27" t="s">
        <v>223</v>
      </c>
    </row>
    <row r="144" spans="1:14" s="14" customFormat="1" ht="82.5" customHeight="1">
      <c r="A144" s="69">
        <v>12</v>
      </c>
      <c r="B144" s="23" t="s">
        <v>224</v>
      </c>
      <c r="C144" s="24" t="s">
        <v>86</v>
      </c>
      <c r="D144" s="26" t="s">
        <v>88</v>
      </c>
      <c r="E144" s="22">
        <v>2</v>
      </c>
      <c r="F144" s="22">
        <v>600</v>
      </c>
      <c r="G144" s="22">
        <v>5</v>
      </c>
      <c r="H144" s="25">
        <v>30</v>
      </c>
      <c r="I144" s="26" t="s">
        <v>35</v>
      </c>
      <c r="J144" s="27" t="s">
        <v>225</v>
      </c>
      <c r="K144" s="22">
        <v>0</v>
      </c>
      <c r="L144" s="22">
        <v>1</v>
      </c>
      <c r="M144" s="27" t="s">
        <v>126</v>
      </c>
      <c r="N144" s="27" t="s">
        <v>12</v>
      </c>
    </row>
    <row r="145" spans="1:14" s="14" customFormat="1" ht="273.75" customHeight="1">
      <c r="A145" s="69">
        <v>13</v>
      </c>
      <c r="B145" s="23">
        <v>43196</v>
      </c>
      <c r="C145" s="24" t="s">
        <v>86</v>
      </c>
      <c r="D145" s="26" t="s">
        <v>88</v>
      </c>
      <c r="E145" s="22">
        <v>8</v>
      </c>
      <c r="F145" s="22">
        <v>900</v>
      </c>
      <c r="G145" s="22">
        <v>20</v>
      </c>
      <c r="H145" s="25">
        <v>50</v>
      </c>
      <c r="I145" s="26" t="s">
        <v>35</v>
      </c>
      <c r="J145" s="27" t="s">
        <v>74</v>
      </c>
      <c r="K145" s="22">
        <v>0</v>
      </c>
      <c r="L145" s="22">
        <v>1</v>
      </c>
      <c r="M145" s="27" t="s">
        <v>71</v>
      </c>
      <c r="N145" s="27" t="s">
        <v>113</v>
      </c>
    </row>
    <row r="146" spans="1:14" s="14" customFormat="1" ht="228" customHeight="1">
      <c r="A146" s="69">
        <v>14</v>
      </c>
      <c r="B146" s="23">
        <v>43155</v>
      </c>
      <c r="C146" s="24" t="s">
        <v>226</v>
      </c>
      <c r="D146" s="26" t="s">
        <v>90</v>
      </c>
      <c r="E146" s="22">
        <v>11</v>
      </c>
      <c r="F146" s="22">
        <v>300</v>
      </c>
      <c r="G146" s="22">
        <v>19</v>
      </c>
      <c r="H146" s="25">
        <v>45</v>
      </c>
      <c r="I146" s="26" t="s">
        <v>35</v>
      </c>
      <c r="J146" s="27" t="s">
        <v>48</v>
      </c>
      <c r="K146" s="22">
        <v>0</v>
      </c>
      <c r="L146" s="22">
        <v>1</v>
      </c>
      <c r="M146" s="27" t="s">
        <v>227</v>
      </c>
      <c r="N146" s="27" t="s">
        <v>228</v>
      </c>
    </row>
    <row r="147" spans="1:14" s="14" customFormat="1" ht="81.75" customHeight="1">
      <c r="A147" s="69">
        <v>15</v>
      </c>
      <c r="B147" s="23">
        <v>43447</v>
      </c>
      <c r="C147" s="24" t="s">
        <v>86</v>
      </c>
      <c r="D147" s="26" t="s">
        <v>90</v>
      </c>
      <c r="E147" s="22">
        <v>11</v>
      </c>
      <c r="F147" s="22">
        <v>700</v>
      </c>
      <c r="G147" s="22">
        <v>12</v>
      </c>
      <c r="H147" s="25">
        <v>2</v>
      </c>
      <c r="I147" s="26" t="s">
        <v>35</v>
      </c>
      <c r="J147" s="27" t="s">
        <v>229</v>
      </c>
      <c r="K147" s="22">
        <v>0</v>
      </c>
      <c r="L147" s="22">
        <v>1</v>
      </c>
      <c r="M147" s="27" t="s">
        <v>230</v>
      </c>
      <c r="N147" s="27" t="s">
        <v>231</v>
      </c>
    </row>
    <row r="148" spans="1:14" s="14" customFormat="1" ht="81.75" customHeight="1">
      <c r="A148" s="69">
        <v>16</v>
      </c>
      <c r="B148" s="23">
        <v>43370</v>
      </c>
      <c r="C148" s="24" t="s">
        <v>86</v>
      </c>
      <c r="D148" s="26" t="s">
        <v>90</v>
      </c>
      <c r="E148" s="22">
        <v>20</v>
      </c>
      <c r="F148" s="22">
        <v>750</v>
      </c>
      <c r="G148" s="22">
        <v>1</v>
      </c>
      <c r="H148" s="25">
        <v>15</v>
      </c>
      <c r="I148" s="26" t="s">
        <v>34</v>
      </c>
      <c r="J148" s="27" t="s">
        <v>93</v>
      </c>
      <c r="K148" s="22">
        <v>2</v>
      </c>
      <c r="L148" s="22">
        <v>0</v>
      </c>
      <c r="M148" s="27" t="s">
        <v>33</v>
      </c>
      <c r="N148" s="27" t="s">
        <v>10</v>
      </c>
    </row>
    <row r="149" spans="1:14" s="14" customFormat="1" ht="274.5" customHeight="1">
      <c r="A149" s="69">
        <v>17</v>
      </c>
      <c r="B149" s="23">
        <v>43164</v>
      </c>
      <c r="C149" s="24" t="s">
        <v>226</v>
      </c>
      <c r="D149" s="26" t="s">
        <v>90</v>
      </c>
      <c r="E149" s="22">
        <v>21</v>
      </c>
      <c r="F149" s="22">
        <v>200</v>
      </c>
      <c r="G149" s="22">
        <v>15</v>
      </c>
      <c r="H149" s="25">
        <v>7</v>
      </c>
      <c r="I149" s="26" t="s">
        <v>35</v>
      </c>
      <c r="J149" s="27" t="s">
        <v>232</v>
      </c>
      <c r="K149" s="22">
        <v>0</v>
      </c>
      <c r="L149" s="22">
        <v>2</v>
      </c>
      <c r="M149" s="27" t="s">
        <v>233</v>
      </c>
      <c r="N149" s="27" t="s">
        <v>234</v>
      </c>
    </row>
    <row r="150" spans="1:14" s="14" customFormat="1" ht="123" customHeight="1">
      <c r="A150" s="69">
        <v>18</v>
      </c>
      <c r="B150" s="23">
        <v>43335</v>
      </c>
      <c r="C150" s="24" t="s">
        <v>86</v>
      </c>
      <c r="D150" s="26" t="s">
        <v>90</v>
      </c>
      <c r="E150" s="22">
        <v>30</v>
      </c>
      <c r="F150" s="22">
        <v>200</v>
      </c>
      <c r="G150" s="22">
        <v>20</v>
      </c>
      <c r="H150" s="25">
        <v>50</v>
      </c>
      <c r="I150" s="26" t="s">
        <v>35</v>
      </c>
      <c r="J150" s="27" t="s">
        <v>235</v>
      </c>
      <c r="K150" s="22">
        <v>0</v>
      </c>
      <c r="L150" s="22">
        <v>1</v>
      </c>
      <c r="M150" s="27" t="s">
        <v>236</v>
      </c>
      <c r="N150" s="27" t="s">
        <v>237</v>
      </c>
    </row>
    <row r="151" spans="1:14" s="14" customFormat="1" ht="272.25" customHeight="1">
      <c r="A151" s="69">
        <v>19</v>
      </c>
      <c r="B151" s="23">
        <v>43371</v>
      </c>
      <c r="C151" s="24" t="s">
        <v>86</v>
      </c>
      <c r="D151" s="26" t="s">
        <v>90</v>
      </c>
      <c r="E151" s="22">
        <v>31</v>
      </c>
      <c r="F151" s="22">
        <v>500</v>
      </c>
      <c r="G151" s="22">
        <v>20</v>
      </c>
      <c r="H151" s="25">
        <v>0</v>
      </c>
      <c r="I151" s="26" t="s">
        <v>14</v>
      </c>
      <c r="J151" s="27" t="s">
        <v>238</v>
      </c>
      <c r="K151" s="22">
        <v>0</v>
      </c>
      <c r="L151" s="22">
        <v>1</v>
      </c>
      <c r="M151" s="27" t="s">
        <v>239</v>
      </c>
      <c r="N151" s="27" t="s">
        <v>240</v>
      </c>
    </row>
    <row r="152" spans="1:14" s="14" customFormat="1" ht="77.25" customHeight="1">
      <c r="A152" s="69">
        <v>20</v>
      </c>
      <c r="B152" s="23">
        <v>43349</v>
      </c>
      <c r="C152" s="24" t="s">
        <v>86</v>
      </c>
      <c r="D152" s="26" t="s">
        <v>90</v>
      </c>
      <c r="E152" s="22">
        <v>32</v>
      </c>
      <c r="F152" s="22">
        <v>940</v>
      </c>
      <c r="G152" s="22">
        <v>19</v>
      </c>
      <c r="H152" s="25">
        <v>50</v>
      </c>
      <c r="I152" s="26" t="s">
        <v>14</v>
      </c>
      <c r="J152" s="27" t="s">
        <v>241</v>
      </c>
      <c r="K152" s="22">
        <v>0</v>
      </c>
      <c r="L152" s="22">
        <v>1</v>
      </c>
      <c r="M152" s="27" t="s">
        <v>126</v>
      </c>
      <c r="N152" s="27" t="s">
        <v>12</v>
      </c>
    </row>
    <row r="153" spans="1:14" s="14" customFormat="1" ht="37.5">
      <c r="A153" s="130" t="s">
        <v>242</v>
      </c>
      <c r="B153" s="130"/>
      <c r="C153" s="89" t="s">
        <v>94</v>
      </c>
      <c r="D153" s="140"/>
      <c r="E153" s="140"/>
      <c r="F153" s="88"/>
      <c r="G153" s="88"/>
      <c r="H153" s="91"/>
      <c r="I153" s="89"/>
      <c r="J153" s="89"/>
      <c r="K153" s="90">
        <f>SUM(K133:K152)</f>
        <v>4</v>
      </c>
      <c r="L153" s="90">
        <f>SUM(L133:L152)</f>
        <v>23</v>
      </c>
      <c r="M153" s="92"/>
      <c r="N153" s="92"/>
    </row>
    <row r="154" spans="1:14" s="14" customFormat="1" ht="18">
      <c r="A154" s="141"/>
      <c r="B154" s="141"/>
      <c r="C154" s="141"/>
      <c r="D154" s="142"/>
      <c r="E154" s="143"/>
      <c r="F154" s="143"/>
      <c r="G154" s="143"/>
      <c r="H154" s="143"/>
      <c r="I154" s="143"/>
      <c r="J154" s="144"/>
      <c r="K154" s="143"/>
      <c r="L154" s="143"/>
      <c r="M154" s="145"/>
      <c r="N154" s="145"/>
    </row>
    <row r="155" spans="1:14" ht="22.5">
      <c r="A155" s="146" t="s">
        <v>252</v>
      </c>
      <c r="B155" s="146"/>
      <c r="C155" s="146"/>
      <c r="D155" s="93"/>
      <c r="E155" s="94"/>
      <c r="F155" s="94"/>
      <c r="G155" s="94"/>
      <c r="H155" s="95"/>
      <c r="I155" s="96"/>
      <c r="J155" s="96"/>
      <c r="K155" s="123">
        <f>SUM(K153+K131+K127+K53+K31)</f>
        <v>42</v>
      </c>
      <c r="L155" s="123">
        <f>SUM(L153+L131+L127+L53+L31)</f>
        <v>131</v>
      </c>
      <c r="M155" s="97"/>
      <c r="N155" s="97"/>
    </row>
    <row r="159" spans="2:10" ht="20.25">
      <c r="B159" s="8"/>
      <c r="C159" s="9"/>
      <c r="D159" s="10"/>
      <c r="E159" s="8"/>
      <c r="F159" s="8"/>
      <c r="G159" s="8"/>
      <c r="H159" s="11"/>
      <c r="I159" s="9"/>
      <c r="J159" s="9"/>
    </row>
    <row r="160" spans="2:10" ht="20.25">
      <c r="B160" s="8"/>
      <c r="C160" s="9"/>
      <c r="D160" s="10"/>
      <c r="E160" s="8"/>
      <c r="F160" s="8"/>
      <c r="G160" s="8"/>
      <c r="H160" s="11"/>
      <c r="I160" s="9"/>
      <c r="J160" s="9"/>
    </row>
    <row r="161" spans="2:10" ht="20.25">
      <c r="B161" s="8"/>
      <c r="C161" s="9"/>
      <c r="D161" s="10"/>
      <c r="E161" s="8"/>
      <c r="F161" s="8"/>
      <c r="G161" s="8"/>
      <c r="H161" s="11"/>
      <c r="I161" s="9"/>
      <c r="J161" s="9"/>
    </row>
    <row r="162" spans="2:10" ht="20.25">
      <c r="B162" s="8"/>
      <c r="C162" s="9"/>
      <c r="D162" s="10"/>
      <c r="E162" s="8"/>
      <c r="F162" s="8"/>
      <c r="G162" s="8"/>
      <c r="H162" s="11"/>
      <c r="I162" s="9"/>
      <c r="J162" s="9"/>
    </row>
    <row r="163" spans="2:10" ht="20.25">
      <c r="B163" s="8"/>
      <c r="C163" s="9"/>
      <c r="D163" s="10"/>
      <c r="E163" s="8"/>
      <c r="F163" s="8"/>
      <c r="G163" s="8"/>
      <c r="H163" s="11"/>
      <c r="I163" s="9"/>
      <c r="J163" s="9"/>
    </row>
    <row r="164" spans="2:10" ht="20.25">
      <c r="B164" s="8"/>
      <c r="C164" s="9"/>
      <c r="D164" s="10"/>
      <c r="E164" s="8"/>
      <c r="F164" s="8"/>
      <c r="G164" s="8"/>
      <c r="H164" s="11"/>
      <c r="I164" s="9"/>
      <c r="J164" s="9"/>
    </row>
    <row r="165" spans="2:10" ht="20.25">
      <c r="B165" s="8"/>
      <c r="C165" s="9"/>
      <c r="D165" s="10"/>
      <c r="E165" s="8"/>
      <c r="F165" s="8"/>
      <c r="G165" s="8"/>
      <c r="H165" s="11"/>
      <c r="I165" s="9"/>
      <c r="J165" s="9"/>
    </row>
    <row r="166" spans="2:10" ht="20.25">
      <c r="B166" s="8"/>
      <c r="C166" s="9"/>
      <c r="D166" s="10"/>
      <c r="E166" s="8"/>
      <c r="F166" s="8"/>
      <c r="G166" s="8"/>
      <c r="H166" s="11"/>
      <c r="I166" s="9"/>
      <c r="J166" s="9"/>
    </row>
    <row r="190" ht="15">
      <c r="C190" s="12"/>
    </row>
  </sheetData>
  <sheetProtection/>
  <mergeCells count="38">
    <mergeCell ref="K6:L6"/>
    <mergeCell ref="M6:M7"/>
    <mergeCell ref="N6:N7"/>
    <mergeCell ref="A6:A7"/>
    <mergeCell ref="B6:B7"/>
    <mergeCell ref="C6:C7"/>
    <mergeCell ref="D6:D7"/>
    <mergeCell ref="E6:F6"/>
    <mergeCell ref="G6:H6"/>
    <mergeCell ref="A94:N94"/>
    <mergeCell ref="A63:N63"/>
    <mergeCell ref="A69:N69"/>
    <mergeCell ref="A77:N77"/>
    <mergeCell ref="A9:N9"/>
    <mergeCell ref="A25:N25"/>
    <mergeCell ref="A54:N54"/>
    <mergeCell ref="I6:I7"/>
    <mergeCell ref="J6:J7"/>
    <mergeCell ref="M1:N1"/>
    <mergeCell ref="A132:N132"/>
    <mergeCell ref="D153:E153"/>
    <mergeCell ref="A153:B153"/>
    <mergeCell ref="A128:N128"/>
    <mergeCell ref="A131:B131"/>
    <mergeCell ref="A104:N104"/>
    <mergeCell ref="A31:B31"/>
    <mergeCell ref="A51:N51"/>
    <mergeCell ref="A73:N73"/>
    <mergeCell ref="A112:N112"/>
    <mergeCell ref="A103:B103"/>
    <mergeCell ref="A111:B111"/>
    <mergeCell ref="A3:N4"/>
    <mergeCell ref="A93:J93"/>
    <mergeCell ref="A37:N37"/>
    <mergeCell ref="A32:N32"/>
    <mergeCell ref="A62:B62"/>
    <mergeCell ref="A24:B24"/>
    <mergeCell ref="A30:B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 Дмитрий Викторович</dc:creator>
  <cp:keywords/>
  <dc:description/>
  <cp:lastModifiedBy>HYPERPC</cp:lastModifiedBy>
  <cp:lastPrinted>2021-06-18T06:15:26Z</cp:lastPrinted>
  <dcterms:created xsi:type="dcterms:W3CDTF">2015-09-24T07:50:15Z</dcterms:created>
  <dcterms:modified xsi:type="dcterms:W3CDTF">2021-06-18T06:16:03Z</dcterms:modified>
  <cp:category/>
  <cp:version/>
  <cp:contentType/>
  <cp:contentStatus/>
</cp:coreProperties>
</file>