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135" firstSheet="1" activeTab="1"/>
  </bookViews>
  <sheets>
    <sheet name="менее 100 руб" sheetId="1" state="hidden" r:id="rId1"/>
    <sheet name="менее 100 руб млн" sheetId="2" r:id="rId2"/>
  </sheets>
  <definedNames>
    <definedName name="_xlnm._FilterDatabase" localSheetId="1" hidden="1">'менее 100 руб млн'!$A$8:$O$93</definedName>
    <definedName name="_xlnm.Print_Titles" localSheetId="1">'менее 100 руб млн'!$4:$6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" l="1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7" i="2"/>
  <c r="O7" i="2" s="1"/>
  <c r="O90" i="2" l="1"/>
  <c r="O91" i="2"/>
  <c r="O87" i="2"/>
  <c r="O83" i="2"/>
  <c r="O79" i="2"/>
  <c r="O75" i="2"/>
  <c r="O71" i="2"/>
  <c r="O67" i="2"/>
  <c r="O63" i="2"/>
  <c r="O59" i="2"/>
  <c r="O55" i="2"/>
  <c r="O51" i="2"/>
  <c r="O47" i="2"/>
  <c r="O43" i="2"/>
  <c r="O39" i="2"/>
  <c r="O35" i="2"/>
  <c r="O31" i="2"/>
  <c r="O27" i="2"/>
  <c r="O23" i="2"/>
  <c r="O19" i="2"/>
  <c r="O15" i="2"/>
  <c r="O11" i="2"/>
  <c r="O86" i="2"/>
  <c r="O82" i="2"/>
  <c r="O78" i="2"/>
  <c r="O74" i="2"/>
  <c r="O70" i="2"/>
  <c r="O66" i="2"/>
  <c r="O62" i="2"/>
  <c r="O58" i="2"/>
  <c r="O54" i="2"/>
  <c r="O50" i="2"/>
  <c r="O46" i="2"/>
  <c r="O42" i="2"/>
  <c r="O38" i="2"/>
  <c r="O34" i="2"/>
  <c r="O30" i="2"/>
  <c r="O26" i="2"/>
  <c r="O22" i="2"/>
  <c r="O18" i="2"/>
  <c r="O14" i="2"/>
  <c r="O10" i="2"/>
  <c r="O93" i="2"/>
  <c r="O89" i="2"/>
  <c r="O85" i="2"/>
  <c r="O81" i="2"/>
  <c r="O77" i="2"/>
  <c r="O73" i="2"/>
  <c r="O69" i="2"/>
  <c r="O65" i="2"/>
  <c r="O61" i="2"/>
  <c r="O57" i="2"/>
  <c r="O53" i="2"/>
  <c r="O49" i="2"/>
  <c r="O45" i="2"/>
  <c r="O41" i="2"/>
  <c r="O37" i="2"/>
  <c r="O33" i="2"/>
  <c r="O29" i="2"/>
  <c r="O25" i="2"/>
  <c r="O21" i="2"/>
  <c r="O17" i="2"/>
  <c r="O13" i="2"/>
  <c r="O9" i="2"/>
  <c r="O92" i="2"/>
  <c r="O88" i="2"/>
  <c r="O84" i="2"/>
  <c r="O80" i="2"/>
  <c r="O76" i="2"/>
  <c r="O72" i="2"/>
  <c r="O68" i="2"/>
  <c r="O64" i="2"/>
  <c r="O60" i="2"/>
  <c r="O56" i="2"/>
  <c r="O52" i="2"/>
  <c r="O48" i="2"/>
  <c r="O44" i="2"/>
  <c r="O40" i="2"/>
  <c r="O36" i="2"/>
  <c r="O32" i="2"/>
  <c r="O28" i="2"/>
  <c r="O24" i="2"/>
  <c r="O20" i="2"/>
  <c r="O16" i="2"/>
  <c r="O12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7" i="2"/>
  <c r="K92" i="2"/>
  <c r="K90" i="2"/>
  <c r="K88" i="2"/>
  <c r="K86" i="2"/>
  <c r="K84" i="2"/>
  <c r="K82" i="2"/>
  <c r="K80" i="2"/>
  <c r="K78" i="2"/>
  <c r="K76" i="2"/>
  <c r="K74" i="2"/>
  <c r="K72" i="2"/>
  <c r="K70" i="2"/>
  <c r="K68" i="2"/>
  <c r="K66" i="2"/>
  <c r="K64" i="2"/>
  <c r="K62" i="2"/>
  <c r="K60" i="2"/>
  <c r="K58" i="2"/>
  <c r="K56" i="2"/>
  <c r="K54" i="2"/>
  <c r="K52" i="2"/>
  <c r="K50" i="2"/>
  <c r="K48" i="2"/>
  <c r="K46" i="2"/>
  <c r="K44" i="2"/>
  <c r="K42" i="2"/>
  <c r="K40" i="2"/>
  <c r="K38" i="2"/>
  <c r="K36" i="2"/>
  <c r="K34" i="2"/>
  <c r="K32" i="2"/>
  <c r="K30" i="2"/>
  <c r="K28" i="2"/>
  <c r="K26" i="2"/>
  <c r="K24" i="2"/>
  <c r="K22" i="2"/>
  <c r="K20" i="2"/>
  <c r="K18" i="2"/>
  <c r="K16" i="2"/>
  <c r="K14" i="2"/>
  <c r="K12" i="2"/>
  <c r="K10" i="2"/>
  <c r="K7" i="2"/>
  <c r="M93" i="2"/>
  <c r="L93" i="2"/>
  <c r="K93" i="2"/>
  <c r="J93" i="2"/>
  <c r="L92" i="2"/>
  <c r="J92" i="2"/>
  <c r="M91" i="2"/>
  <c r="L91" i="2"/>
  <c r="K91" i="2"/>
  <c r="J91" i="2"/>
  <c r="L90" i="2"/>
  <c r="J90" i="2"/>
  <c r="M89" i="2"/>
  <c r="L89" i="2"/>
  <c r="K89" i="2"/>
  <c r="J89" i="2"/>
  <c r="L88" i="2"/>
  <c r="J88" i="2"/>
  <c r="M87" i="2"/>
  <c r="L87" i="2"/>
  <c r="K87" i="2"/>
  <c r="J87" i="2"/>
  <c r="L86" i="2"/>
  <c r="J86" i="2"/>
  <c r="M85" i="2"/>
  <c r="L85" i="2"/>
  <c r="K85" i="2"/>
  <c r="J85" i="2"/>
  <c r="L84" i="2"/>
  <c r="J84" i="2"/>
  <c r="M83" i="2"/>
  <c r="L83" i="2"/>
  <c r="K83" i="2"/>
  <c r="J83" i="2"/>
  <c r="L82" i="2"/>
  <c r="J82" i="2"/>
  <c r="M81" i="2"/>
  <c r="L81" i="2"/>
  <c r="K81" i="2"/>
  <c r="J81" i="2"/>
  <c r="L80" i="2"/>
  <c r="J80" i="2"/>
  <c r="M79" i="2"/>
  <c r="L79" i="2"/>
  <c r="K79" i="2"/>
  <c r="J79" i="2"/>
  <c r="L78" i="2"/>
  <c r="J78" i="2"/>
  <c r="M77" i="2"/>
  <c r="L77" i="2"/>
  <c r="K77" i="2"/>
  <c r="J77" i="2"/>
  <c r="L76" i="2"/>
  <c r="J76" i="2"/>
  <c r="M75" i="2"/>
  <c r="L75" i="2"/>
  <c r="K75" i="2"/>
  <c r="J75" i="2"/>
  <c r="L74" i="2"/>
  <c r="J74" i="2"/>
  <c r="M73" i="2"/>
  <c r="L73" i="2"/>
  <c r="K73" i="2"/>
  <c r="J73" i="2"/>
  <c r="L72" i="2"/>
  <c r="J72" i="2"/>
  <c r="M71" i="2"/>
  <c r="L71" i="2"/>
  <c r="K71" i="2"/>
  <c r="J71" i="2"/>
  <c r="L70" i="2"/>
  <c r="J70" i="2"/>
  <c r="M69" i="2"/>
  <c r="L69" i="2"/>
  <c r="K69" i="2"/>
  <c r="J69" i="2"/>
  <c r="L68" i="2"/>
  <c r="J68" i="2"/>
  <c r="M67" i="2"/>
  <c r="L67" i="2"/>
  <c r="K67" i="2"/>
  <c r="J67" i="2"/>
  <c r="L66" i="2"/>
  <c r="J66" i="2"/>
  <c r="M65" i="2"/>
  <c r="L65" i="2"/>
  <c r="K65" i="2"/>
  <c r="J65" i="2"/>
  <c r="L64" i="2"/>
  <c r="J64" i="2"/>
  <c r="M63" i="2"/>
  <c r="L63" i="2"/>
  <c r="K63" i="2"/>
  <c r="J63" i="2"/>
  <c r="L62" i="2"/>
  <c r="J62" i="2"/>
  <c r="M61" i="2"/>
  <c r="L61" i="2"/>
  <c r="K61" i="2"/>
  <c r="J61" i="2"/>
  <c r="L60" i="2"/>
  <c r="J60" i="2"/>
  <c r="M59" i="2"/>
  <c r="L59" i="2"/>
  <c r="K59" i="2"/>
  <c r="J59" i="2"/>
  <c r="L58" i="2"/>
  <c r="J58" i="2"/>
  <c r="M57" i="2"/>
  <c r="L57" i="2"/>
  <c r="K57" i="2"/>
  <c r="J57" i="2"/>
  <c r="L56" i="2"/>
  <c r="J56" i="2"/>
  <c r="M55" i="2"/>
  <c r="L55" i="2"/>
  <c r="K55" i="2"/>
  <c r="J55" i="2"/>
  <c r="L54" i="2"/>
  <c r="J54" i="2"/>
  <c r="M53" i="2"/>
  <c r="L53" i="2"/>
  <c r="K53" i="2"/>
  <c r="J53" i="2"/>
  <c r="L52" i="2"/>
  <c r="J52" i="2"/>
  <c r="M51" i="2"/>
  <c r="L51" i="2"/>
  <c r="K51" i="2"/>
  <c r="J51" i="2"/>
  <c r="L50" i="2"/>
  <c r="J50" i="2"/>
  <c r="M49" i="2"/>
  <c r="L49" i="2"/>
  <c r="K49" i="2"/>
  <c r="J49" i="2"/>
  <c r="L48" i="2"/>
  <c r="J48" i="2"/>
  <c r="M47" i="2"/>
  <c r="L47" i="2"/>
  <c r="K47" i="2"/>
  <c r="J47" i="2"/>
  <c r="L46" i="2"/>
  <c r="J46" i="2"/>
  <c r="M45" i="2"/>
  <c r="L45" i="2"/>
  <c r="K45" i="2"/>
  <c r="J45" i="2"/>
  <c r="L44" i="2"/>
  <c r="J44" i="2"/>
  <c r="M43" i="2"/>
  <c r="L43" i="2"/>
  <c r="K43" i="2"/>
  <c r="J43" i="2"/>
  <c r="L42" i="2"/>
  <c r="J42" i="2"/>
  <c r="M41" i="2"/>
  <c r="L41" i="2"/>
  <c r="K41" i="2"/>
  <c r="J41" i="2"/>
  <c r="L40" i="2"/>
  <c r="J40" i="2"/>
  <c r="M39" i="2"/>
  <c r="L39" i="2"/>
  <c r="K39" i="2"/>
  <c r="J39" i="2"/>
  <c r="L38" i="2"/>
  <c r="J38" i="2"/>
  <c r="M37" i="2"/>
  <c r="L37" i="2"/>
  <c r="K37" i="2"/>
  <c r="J37" i="2"/>
  <c r="L36" i="2"/>
  <c r="J36" i="2"/>
  <c r="M35" i="2"/>
  <c r="L35" i="2"/>
  <c r="K35" i="2"/>
  <c r="J35" i="2"/>
  <c r="L34" i="2"/>
  <c r="J34" i="2"/>
  <c r="M33" i="2"/>
  <c r="L33" i="2"/>
  <c r="K33" i="2"/>
  <c r="J33" i="2"/>
  <c r="L32" i="2"/>
  <c r="J32" i="2"/>
  <c r="M31" i="2"/>
  <c r="L31" i="2"/>
  <c r="K31" i="2"/>
  <c r="J31" i="2"/>
  <c r="L30" i="2"/>
  <c r="J30" i="2"/>
  <c r="M29" i="2"/>
  <c r="L29" i="2"/>
  <c r="K29" i="2"/>
  <c r="J29" i="2"/>
  <c r="L28" i="2"/>
  <c r="J28" i="2"/>
  <c r="M27" i="2"/>
  <c r="L27" i="2"/>
  <c r="K27" i="2"/>
  <c r="J27" i="2"/>
  <c r="L26" i="2"/>
  <c r="J26" i="2"/>
  <c r="M25" i="2"/>
  <c r="L25" i="2"/>
  <c r="K25" i="2"/>
  <c r="J25" i="2"/>
  <c r="L24" i="2"/>
  <c r="J24" i="2"/>
  <c r="M23" i="2"/>
  <c r="L23" i="2"/>
  <c r="K23" i="2"/>
  <c r="J23" i="2"/>
  <c r="L22" i="2"/>
  <c r="J22" i="2"/>
  <c r="M21" i="2"/>
  <c r="L21" i="2"/>
  <c r="K21" i="2"/>
  <c r="J21" i="2"/>
  <c r="L20" i="2"/>
  <c r="J20" i="2"/>
  <c r="M19" i="2"/>
  <c r="L19" i="2"/>
  <c r="K19" i="2"/>
  <c r="J19" i="2"/>
  <c r="L18" i="2"/>
  <c r="J18" i="2"/>
  <c r="M17" i="2"/>
  <c r="L17" i="2"/>
  <c r="K17" i="2"/>
  <c r="J17" i="2"/>
  <c r="L16" i="2"/>
  <c r="J16" i="2"/>
  <c r="M15" i="2"/>
  <c r="L15" i="2"/>
  <c r="K15" i="2"/>
  <c r="J15" i="2"/>
  <c r="L14" i="2"/>
  <c r="J14" i="2"/>
  <c r="M13" i="2"/>
  <c r="L13" i="2"/>
  <c r="K13" i="2"/>
  <c r="J13" i="2"/>
  <c r="L12" i="2"/>
  <c r="J12" i="2"/>
  <c r="M11" i="2"/>
  <c r="L11" i="2"/>
  <c r="K11" i="2"/>
  <c r="J11" i="2"/>
  <c r="L10" i="2"/>
  <c r="J10" i="2"/>
  <c r="M9" i="2"/>
  <c r="L9" i="2"/>
  <c r="K9" i="2"/>
  <c r="J9" i="2"/>
  <c r="L7" i="2"/>
  <c r="J7" i="2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7" i="1"/>
  <c r="L7" i="1"/>
  <c r="K93" i="1"/>
  <c r="J93" i="1"/>
  <c r="K92" i="1"/>
  <c r="J92" i="1"/>
  <c r="K91" i="1"/>
  <c r="J91" i="1"/>
  <c r="K90" i="1"/>
  <c r="J90" i="1"/>
  <c r="K89" i="1"/>
  <c r="J89" i="1"/>
  <c r="K88" i="1"/>
  <c r="J88" i="1"/>
  <c r="K87" i="1"/>
  <c r="J87" i="1"/>
  <c r="K86" i="1"/>
  <c r="J86" i="1"/>
  <c r="K85" i="1"/>
  <c r="J85" i="1"/>
  <c r="K84" i="1"/>
  <c r="J84" i="1"/>
  <c r="K83" i="1"/>
  <c r="J83" i="1"/>
  <c r="K82" i="1"/>
  <c r="J82" i="1"/>
  <c r="K81" i="1"/>
  <c r="J81" i="1"/>
  <c r="K80" i="1"/>
  <c r="J80" i="1"/>
  <c r="K79" i="1"/>
  <c r="J79" i="1"/>
  <c r="K78" i="1"/>
  <c r="J78" i="1"/>
  <c r="K77" i="1"/>
  <c r="J77" i="1"/>
  <c r="K76" i="1"/>
  <c r="J76" i="1"/>
  <c r="K75" i="1"/>
  <c r="J75" i="1"/>
  <c r="K74" i="1"/>
  <c r="J74" i="1"/>
  <c r="K73" i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7" i="1"/>
  <c r="J7" i="1"/>
  <c r="M7" i="2" l="1"/>
  <c r="M10" i="2"/>
  <c r="M12" i="2"/>
  <c r="M14" i="2"/>
  <c r="M16" i="2"/>
  <c r="M18" i="2"/>
  <c r="M20" i="2"/>
  <c r="M22" i="2"/>
  <c r="M24" i="2"/>
  <c r="M26" i="2"/>
  <c r="M28" i="2"/>
  <c r="M30" i="2"/>
  <c r="M32" i="2"/>
  <c r="M34" i="2"/>
  <c r="M36" i="2"/>
  <c r="M38" i="2"/>
  <c r="M40" i="2"/>
  <c r="M42" i="2"/>
  <c r="M44" i="2"/>
  <c r="M46" i="2"/>
  <c r="M48" i="2"/>
  <c r="M50" i="2"/>
  <c r="M52" i="2"/>
  <c r="M54" i="2"/>
  <c r="M56" i="2"/>
  <c r="M58" i="2"/>
  <c r="M60" i="2"/>
  <c r="M62" i="2"/>
  <c r="M64" i="2"/>
  <c r="M66" i="2"/>
  <c r="M68" i="2"/>
  <c r="M70" i="2"/>
  <c r="M72" i="2"/>
  <c r="M74" i="2"/>
  <c r="M76" i="2"/>
  <c r="M78" i="2"/>
  <c r="M80" i="2"/>
  <c r="M82" i="2"/>
  <c r="M84" i="2"/>
  <c r="M86" i="2"/>
  <c r="M88" i="2"/>
  <c r="M90" i="2"/>
  <c r="M92" i="2"/>
</calcChain>
</file>

<file path=xl/sharedStrings.xml><?xml version="1.0" encoding="utf-8"?>
<sst xmlns="http://schemas.openxmlformats.org/spreadsheetml/2006/main" count="225" uniqueCount="105">
  <si>
    <t>Земельный налог с физических лиц</t>
  </si>
  <si>
    <t>Кол-во физических лиц, чел.</t>
  </si>
  <si>
    <t>РОССИЙСКАЯ ФЕДЕРАЦИЯ</t>
  </si>
  <si>
    <t>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</si>
  <si>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</si>
  <si>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</si>
  <si>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</si>
  <si>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</si>
  <si>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</si>
  <si>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</si>
  <si>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</si>
  <si>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</si>
  <si>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</si>
  <si>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</si>
  <si>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</si>
  <si>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</si>
  <si>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</si>
  <si>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</si>
  <si>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</si>
  <si>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</si>
  <si>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</si>
  <si>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</si>
  <si>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</si>
  <si>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</si>
  <si>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</si>
  <si>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</si>
  <si>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</si>
  <si>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</si>
  <si>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</si>
  <si>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</si>
  <si>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</si>
  <si>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</si>
  <si>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</si>
  <si>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</si>
  <si>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</si>
  <si>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</si>
  <si>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</si>
  <si>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</si>
  <si>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</si>
  <si>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</si>
  <si>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</si>
  <si>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</si>
  <si>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</si>
  <si>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</si>
  <si>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</si>
  <si>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</si>
  <si>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</si>
  <si>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</si>
  <si>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</si>
  <si>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</si>
  <si>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</si>
  <si>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</si>
  <si>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</si>
  <si>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</si>
  <si>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</si>
  <si>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</si>
  <si>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</si>
  <si>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</si>
  <si>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</si>
  <si>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</si>
  <si>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</si>
  <si>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</si>
  <si>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</si>
  <si>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</si>
  <si>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АО-Югра</t>
  </si>
  <si>
    <t>Ямало-Ненецкий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</si>
  <si>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</si>
  <si>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</si>
  <si>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</si>
  <si>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</si>
  <si>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</si>
  <si>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</si>
  <si>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</si>
  <si>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</si>
  <si>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</si>
  <si>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</si>
  <si>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</si>
  <si>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</si>
  <si>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</si>
  <si>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</si>
  <si>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</si>
  <si>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</si>
  <si>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</si>
  <si>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</si>
  <si>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</si>
  <si>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</si>
  <si>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</si>
  <si>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Республика Крым</t>
  </si>
  <si>
    <t>Сумма налога</t>
  </si>
  <si>
    <t>2015 год</t>
  </si>
  <si>
    <t>2016 год</t>
  </si>
  <si>
    <t>Налог на имущество физических лиц</t>
  </si>
  <si>
    <t>Транспортный налог с физических лиц</t>
  </si>
  <si>
    <t>отклонение</t>
  </si>
  <si>
    <t>темп</t>
  </si>
  <si>
    <t>г.Севастополь</t>
  </si>
  <si>
    <t>Информация о количестве налогоплательщиков и сумме налога, которым исчислен налог на сумму менее 100 рублей,  и не направляется налоговое уведомление</t>
  </si>
  <si>
    <t>млн. рублей</t>
  </si>
  <si>
    <t>По имущественным налогам с физических лиц -всего</t>
  </si>
  <si>
    <t>Российская Федерация</t>
  </si>
  <si>
    <t>Сумма налогов</t>
  </si>
  <si>
    <t>Доля субъекта РФ</t>
  </si>
  <si>
    <t>г. Севастополь</t>
  </si>
  <si>
    <t>Сведения о количестве налогоплательщиков, которым исчислен налог на сумму менее 100 рублей,  и не направляется налоговое уведомление
  (с указанием сумм имущественных налогов с физических лиц)</t>
  </si>
  <si>
    <t>Приложение 1.1.1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</si>
</sst>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0"/>
  </numFmts>
  <fonts count="3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3" fontId="0" fillId="0" borderId="7" xfId="0" applyNumberFormat="1" applyBorder="1" applyAlignment="1">
      <alignment wrapText="1"/>
    </xf>
    <xf numFmtId="3" fontId="0" fillId="0" borderId="8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0" borderId="12" xfId="0" applyNumberFormat="1" applyBorder="1" applyAlignment="1">
      <alignment wrapText="1"/>
    </xf>
    <xf numFmtId="164" fontId="0" fillId="0" borderId="12" xfId="1" applyNumberFormat="1" applyFont="1" applyBorder="1" applyAlignment="1">
      <alignment wrapText="1"/>
    </xf>
    <xf numFmtId="0" fontId="0" fillId="0" borderId="0" xfId="0" applyAlignment="1">
      <alignment vertical="top" wrapText="1"/>
    </xf>
    <xf numFmtId="165" fontId="0" fillId="0" borderId="0" xfId="0" applyNumberFormat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164" fontId="0" fillId="0" borderId="1" xfId="1" applyNumberFormat="1" applyFont="1" applyBorder="1" applyAlignment="1">
      <alignment vertical="top" wrapText="1"/>
    </xf>
    <xf numFmtId="10" fontId="0" fillId="0" borderId="1" xfId="1" applyNumberFormat="1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3"/>
  <sheetViews>
    <sheetView workbookViewId="0">
      <selection activeCell="P5" sqref="P5"/>
    </sheetView>
  </sheetViews>
  <sheetFormatPr defaultRowHeight="15" x14ac:dyDescent="0.25"/>
  <cols>
    <col min="1" max="1" width="46.5703125" style="1" customWidth="1"/>
    <col min="2" max="2" width="11.28515625" style="1" bestFit="1" customWidth="1"/>
    <col min="3" max="3" width="7.5703125" style="1" bestFit="1" customWidth="1"/>
    <col min="4" max="4" width="11.28515625" style="1" bestFit="1" customWidth="1"/>
    <col min="5" max="5" width="7.5703125" style="1" bestFit="1" customWidth="1"/>
    <col min="6" max="6" width="11.28515625" style="1" bestFit="1" customWidth="1"/>
    <col min="7" max="7" width="7.5703125" style="1" bestFit="1" customWidth="1"/>
    <col min="8" max="8" width="11.28515625" style="1" bestFit="1" customWidth="1"/>
    <col min="9" max="9" width="7.5703125" style="1" bestFit="1" customWidth="1"/>
    <col min="10" max="10" width="11.28515625" style="1" bestFit="1" customWidth="1"/>
    <col min="11" max="11" width="7.5703125" style="1" bestFit="1" customWidth="1"/>
    <col min="12" max="12" width="11.28515625" style="1" bestFit="1" customWidth="1"/>
    <col min="13" max="13" width="7.5703125" style="1" bestFit="1" customWidth="1"/>
    <col min="14" max="16384" width="9.140625" style="1"/>
  </cols>
  <sheetData>
    <row r="2" spans="1:13" x14ac:dyDescent="0.25">
      <c r="A2" s="28" t="s">
        <v>96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15.75" thickBot="1" x14ac:dyDescent="0.3"/>
    <row r="4" spans="1:13" s="2" customFormat="1" ht="45.75" customHeight="1" x14ac:dyDescent="0.25">
      <c r="A4" s="26"/>
      <c r="B4" s="31" t="s">
        <v>0</v>
      </c>
      <c r="C4" s="33"/>
      <c r="D4" s="31" t="s">
        <v>91</v>
      </c>
      <c r="E4" s="33"/>
      <c r="F4" s="31" t="s">
        <v>92</v>
      </c>
      <c r="G4" s="32"/>
      <c r="H4" s="32"/>
      <c r="I4" s="32"/>
      <c r="J4" s="32"/>
      <c r="K4" s="32"/>
      <c r="L4" s="32"/>
      <c r="M4" s="33"/>
    </row>
    <row r="5" spans="1:13" s="2" customFormat="1" x14ac:dyDescent="0.25">
      <c r="A5" s="27"/>
      <c r="B5" s="29" t="s">
        <v>89</v>
      </c>
      <c r="C5" s="34"/>
      <c r="D5" s="29" t="s">
        <v>89</v>
      </c>
      <c r="E5" s="34"/>
      <c r="F5" s="29" t="s">
        <v>89</v>
      </c>
      <c r="G5" s="30"/>
      <c r="H5" s="30" t="s">
        <v>90</v>
      </c>
      <c r="I5" s="30"/>
      <c r="J5" s="30" t="s">
        <v>94</v>
      </c>
      <c r="K5" s="30"/>
      <c r="L5" s="30" t="s">
        <v>93</v>
      </c>
      <c r="M5" s="34"/>
    </row>
    <row r="6" spans="1:13" s="2" customFormat="1" ht="45" x14ac:dyDescent="0.25">
      <c r="A6" s="27"/>
      <c r="B6" s="8" t="s">
        <v>1</v>
      </c>
      <c r="C6" s="9" t="s">
        <v>88</v>
      </c>
      <c r="D6" s="8" t="s">
        <v>1</v>
      </c>
      <c r="E6" s="9" t="s">
        <v>88</v>
      </c>
      <c r="F6" s="8" t="s">
        <v>1</v>
      </c>
      <c r="G6" s="3" t="s">
        <v>88</v>
      </c>
      <c r="H6" s="3" t="s">
        <v>1</v>
      </c>
      <c r="I6" s="3" t="s">
        <v>88</v>
      </c>
      <c r="J6" s="3" t="s">
        <v>1</v>
      </c>
      <c r="K6" s="3" t="s">
        <v>88</v>
      </c>
      <c r="L6" s="3" t="s">
        <v>1</v>
      </c>
      <c r="M6" s="9" t="s">
        <v>88</v>
      </c>
    </row>
    <row r="7" spans="1:13" x14ac:dyDescent="0.25">
      <c r="A7" s="6" t="s">
        <v>2</v>
      </c>
      <c r="B7" s="10">
        <v>3347692</v>
      </c>
      <c r="C7" s="11">
        <v>144769</v>
      </c>
      <c r="D7" s="10">
        <v>8790880</v>
      </c>
      <c r="E7" s="11">
        <v>421712</v>
      </c>
      <c r="F7" s="10">
        <v>445498</v>
      </c>
      <c r="G7" s="4">
        <v>49086</v>
      </c>
      <c r="H7" s="4">
        <v>119547</v>
      </c>
      <c r="I7" s="4">
        <v>3878</v>
      </c>
      <c r="J7" s="5">
        <f>H7/F7</f>
        <v>0.26834463903317185</v>
      </c>
      <c r="K7" s="5">
        <f>I7/G7</f>
        <v>7.9004196715967895E-2</v>
      </c>
      <c r="L7" s="4">
        <f>H7-F7</f>
        <v>-325951</v>
      </c>
      <c r="M7" s="11">
        <f>I7-G7</f>
        <v>-45208</v>
      </c>
    </row>
    <row r="8" spans="1:13" x14ac:dyDescent="0.25">
      <c r="A8" s="6" t="s">
        <v>3</v>
      </c>
      <c r="B8" s="10"/>
      <c r="C8" s="11"/>
      <c r="D8" s="10"/>
      <c r="E8" s="11"/>
      <c r="F8" s="10"/>
      <c r="G8" s="4"/>
      <c r="H8" s="4"/>
      <c r="I8" s="4"/>
      <c r="J8" s="4"/>
      <c r="K8" s="4"/>
      <c r="L8" s="4"/>
      <c r="M8" s="11"/>
    </row>
    <row r="9" spans="1:13" x14ac:dyDescent="0.25">
      <c r="A9" s="6" t="s">
        <v>4</v>
      </c>
      <c r="B9" s="10">
        <v>39962</v>
      </c>
      <c r="C9" s="11">
        <v>1990</v>
      </c>
      <c r="D9" s="10">
        <v>44391</v>
      </c>
      <c r="E9" s="11">
        <v>2497</v>
      </c>
      <c r="F9" s="10">
        <v>3609</v>
      </c>
      <c r="G9" s="4">
        <v>325</v>
      </c>
      <c r="H9" s="4">
        <v>8</v>
      </c>
      <c r="I9" s="4">
        <v>0</v>
      </c>
      <c r="J9" s="5">
        <f t="shared" ref="J9:J72" si="0">H9/F9</f>
        <v>2.2166805209199226E-3</v>
      </c>
      <c r="K9" s="5">
        <f t="shared" ref="K9:K72" si="1">I9/G9</f>
        <v>0</v>
      </c>
      <c r="L9" s="4">
        <f t="shared" ref="L9:L72" si="2">H9-F9</f>
        <v>-3601</v>
      </c>
      <c r="M9" s="11">
        <f t="shared" ref="M9:M72" si="3">I9-G9</f>
        <v>-325</v>
      </c>
    </row>
    <row r="10" spans="1:13" x14ac:dyDescent="0.25">
      <c r="A10" s="6" t="s">
        <v>5</v>
      </c>
      <c r="B10" s="10">
        <v>48959</v>
      </c>
      <c r="C10" s="11">
        <v>1896</v>
      </c>
      <c r="D10" s="10">
        <v>78677</v>
      </c>
      <c r="E10" s="11">
        <v>4072</v>
      </c>
      <c r="F10" s="10">
        <v>5639</v>
      </c>
      <c r="G10" s="4">
        <v>252</v>
      </c>
      <c r="H10" s="4">
        <v>3512</v>
      </c>
      <c r="I10" s="4">
        <v>174</v>
      </c>
      <c r="J10" s="5">
        <f t="shared" si="0"/>
        <v>0.62280546196134068</v>
      </c>
      <c r="K10" s="5">
        <f t="shared" si="1"/>
        <v>0.69047619047619047</v>
      </c>
      <c r="L10" s="4">
        <f t="shared" si="2"/>
        <v>-2127</v>
      </c>
      <c r="M10" s="11">
        <f t="shared" si="3"/>
        <v>-78</v>
      </c>
    </row>
    <row r="11" spans="1:13" x14ac:dyDescent="0.25">
      <c r="A11" s="6" t="s">
        <v>6</v>
      </c>
      <c r="B11" s="10">
        <v>29648</v>
      </c>
      <c r="C11" s="11">
        <v>1589</v>
      </c>
      <c r="D11" s="10">
        <v>166363</v>
      </c>
      <c r="E11" s="11">
        <v>7540</v>
      </c>
      <c r="F11" s="10">
        <v>4365</v>
      </c>
      <c r="G11" s="4">
        <v>245</v>
      </c>
      <c r="H11" s="4">
        <v>0</v>
      </c>
      <c r="I11" s="4">
        <v>0</v>
      </c>
      <c r="J11" s="5">
        <f t="shared" si="0"/>
        <v>0</v>
      </c>
      <c r="K11" s="5">
        <f t="shared" si="1"/>
        <v>0</v>
      </c>
      <c r="L11" s="4">
        <f t="shared" si="2"/>
        <v>-4365</v>
      </c>
      <c r="M11" s="11">
        <f t="shared" si="3"/>
        <v>-245</v>
      </c>
    </row>
    <row r="12" spans="1:13" x14ac:dyDescent="0.25">
      <c r="A12" s="6" t="s">
        <v>7</v>
      </c>
      <c r="B12" s="10">
        <v>50953</v>
      </c>
      <c r="C12" s="11">
        <v>1867</v>
      </c>
      <c r="D12" s="10">
        <v>178467</v>
      </c>
      <c r="E12" s="11">
        <v>9110</v>
      </c>
      <c r="F12" s="10">
        <v>3732</v>
      </c>
      <c r="G12" s="4">
        <v>85</v>
      </c>
      <c r="H12" s="4">
        <v>824</v>
      </c>
      <c r="I12" s="4">
        <v>1</v>
      </c>
      <c r="J12" s="5">
        <f t="shared" si="0"/>
        <v>0.22079314040728831</v>
      </c>
      <c r="K12" s="5">
        <f t="shared" si="1"/>
        <v>1.1764705882352941E-2</v>
      </c>
      <c r="L12" s="4">
        <f t="shared" si="2"/>
        <v>-2908</v>
      </c>
      <c r="M12" s="11">
        <f t="shared" si="3"/>
        <v>-84</v>
      </c>
    </row>
    <row r="13" spans="1:13" x14ac:dyDescent="0.25">
      <c r="A13" s="6" t="s">
        <v>8</v>
      </c>
      <c r="B13" s="10">
        <v>33449</v>
      </c>
      <c r="C13" s="11">
        <v>1083</v>
      </c>
      <c r="D13" s="10">
        <v>97155</v>
      </c>
      <c r="E13" s="11">
        <v>4720</v>
      </c>
      <c r="F13" s="10">
        <v>4206</v>
      </c>
      <c r="G13" s="4">
        <v>195</v>
      </c>
      <c r="H13" s="4">
        <v>1</v>
      </c>
      <c r="I13" s="4">
        <v>0</v>
      </c>
      <c r="J13" s="5">
        <f t="shared" si="0"/>
        <v>2.3775558725630053E-4</v>
      </c>
      <c r="K13" s="5">
        <f t="shared" si="1"/>
        <v>0</v>
      </c>
      <c r="L13" s="4">
        <f t="shared" si="2"/>
        <v>-4205</v>
      </c>
      <c r="M13" s="11">
        <f t="shared" si="3"/>
        <v>-195</v>
      </c>
    </row>
    <row r="14" spans="1:13" x14ac:dyDescent="0.25">
      <c r="A14" s="6" t="s">
        <v>9</v>
      </c>
      <c r="B14" s="10">
        <v>14934</v>
      </c>
      <c r="C14" s="11">
        <v>753</v>
      </c>
      <c r="D14" s="10">
        <v>94594</v>
      </c>
      <c r="E14" s="11">
        <v>5193</v>
      </c>
      <c r="F14" s="10">
        <v>3287</v>
      </c>
      <c r="G14" s="4">
        <v>304</v>
      </c>
      <c r="H14" s="4">
        <v>1754</v>
      </c>
      <c r="I14" s="4">
        <v>63</v>
      </c>
      <c r="J14" s="5">
        <f t="shared" si="0"/>
        <v>0.53361728019470644</v>
      </c>
      <c r="K14" s="5">
        <f t="shared" si="1"/>
        <v>0.20723684210526316</v>
      </c>
      <c r="L14" s="4">
        <f t="shared" si="2"/>
        <v>-1533</v>
      </c>
      <c r="M14" s="11">
        <f t="shared" si="3"/>
        <v>-241</v>
      </c>
    </row>
    <row r="15" spans="1:13" x14ac:dyDescent="0.25">
      <c r="A15" s="6" t="s">
        <v>10</v>
      </c>
      <c r="B15" s="10">
        <v>17672</v>
      </c>
      <c r="C15" s="11">
        <v>1015</v>
      </c>
      <c r="D15" s="10">
        <v>86947</v>
      </c>
      <c r="E15" s="11">
        <v>4678</v>
      </c>
      <c r="F15" s="10">
        <v>1081</v>
      </c>
      <c r="G15" s="4">
        <v>150</v>
      </c>
      <c r="H15" s="4">
        <v>0</v>
      </c>
      <c r="I15" s="4">
        <v>0</v>
      </c>
      <c r="J15" s="5">
        <f t="shared" si="0"/>
        <v>0</v>
      </c>
      <c r="K15" s="5">
        <f t="shared" si="1"/>
        <v>0</v>
      </c>
      <c r="L15" s="4">
        <f t="shared" si="2"/>
        <v>-1081</v>
      </c>
      <c r="M15" s="11">
        <f t="shared" si="3"/>
        <v>-150</v>
      </c>
    </row>
    <row r="16" spans="1:13" x14ac:dyDescent="0.25">
      <c r="A16" s="6" t="s">
        <v>11</v>
      </c>
      <c r="B16" s="10">
        <v>39810</v>
      </c>
      <c r="C16" s="11">
        <v>1692</v>
      </c>
      <c r="D16" s="10">
        <v>47920</v>
      </c>
      <c r="E16" s="11">
        <v>2581</v>
      </c>
      <c r="F16" s="10">
        <v>3443</v>
      </c>
      <c r="G16" s="4">
        <v>119</v>
      </c>
      <c r="H16" s="4">
        <v>2791</v>
      </c>
      <c r="I16" s="4">
        <v>30</v>
      </c>
      <c r="J16" s="5">
        <f t="shared" si="0"/>
        <v>0.81063026430438567</v>
      </c>
      <c r="K16" s="5">
        <f t="shared" si="1"/>
        <v>0.25210084033613445</v>
      </c>
      <c r="L16" s="4">
        <f t="shared" si="2"/>
        <v>-652</v>
      </c>
      <c r="M16" s="11">
        <f t="shared" si="3"/>
        <v>-89</v>
      </c>
    </row>
    <row r="17" spans="1:13" x14ac:dyDescent="0.25">
      <c r="A17" s="6" t="s">
        <v>12</v>
      </c>
      <c r="B17" s="10">
        <v>17486</v>
      </c>
      <c r="C17" s="11">
        <v>830</v>
      </c>
      <c r="D17" s="10">
        <v>127980</v>
      </c>
      <c r="E17" s="11">
        <v>7249</v>
      </c>
      <c r="F17" s="10">
        <v>3416</v>
      </c>
      <c r="G17" s="4">
        <v>156</v>
      </c>
      <c r="H17" s="4">
        <v>195</v>
      </c>
      <c r="I17" s="4">
        <v>3</v>
      </c>
      <c r="J17" s="5">
        <f t="shared" si="0"/>
        <v>5.7084309133489462E-2</v>
      </c>
      <c r="K17" s="5">
        <f t="shared" si="1"/>
        <v>1.9230769230769232E-2</v>
      </c>
      <c r="L17" s="4">
        <f t="shared" si="2"/>
        <v>-3221</v>
      </c>
      <c r="M17" s="11">
        <f t="shared" si="3"/>
        <v>-153</v>
      </c>
    </row>
    <row r="18" spans="1:13" x14ac:dyDescent="0.25">
      <c r="A18" s="6" t="s">
        <v>13</v>
      </c>
      <c r="B18" s="10">
        <v>14185</v>
      </c>
      <c r="C18" s="11">
        <v>1372</v>
      </c>
      <c r="D18" s="10">
        <v>288873</v>
      </c>
      <c r="E18" s="11">
        <v>14634</v>
      </c>
      <c r="F18" s="10">
        <v>15002</v>
      </c>
      <c r="G18" s="4">
        <v>22224</v>
      </c>
      <c r="H18" s="4">
        <v>11</v>
      </c>
      <c r="I18" s="4">
        <v>0</v>
      </c>
      <c r="J18" s="5">
        <f t="shared" si="0"/>
        <v>7.3323556859085457E-4</v>
      </c>
      <c r="K18" s="5">
        <f t="shared" si="1"/>
        <v>0</v>
      </c>
      <c r="L18" s="4">
        <f t="shared" si="2"/>
        <v>-14991</v>
      </c>
      <c r="M18" s="11">
        <f t="shared" si="3"/>
        <v>-22224</v>
      </c>
    </row>
    <row r="19" spans="1:13" x14ac:dyDescent="0.25">
      <c r="A19" s="6" t="s">
        <v>14</v>
      </c>
      <c r="B19" s="10">
        <v>49541</v>
      </c>
      <c r="C19" s="11">
        <v>1891</v>
      </c>
      <c r="D19" s="10">
        <v>110168</v>
      </c>
      <c r="E19" s="11">
        <v>3877</v>
      </c>
      <c r="F19" s="10">
        <v>845</v>
      </c>
      <c r="G19" s="4">
        <v>33</v>
      </c>
      <c r="H19" s="4">
        <v>167</v>
      </c>
      <c r="I19" s="4">
        <v>3</v>
      </c>
      <c r="J19" s="5">
        <f t="shared" si="0"/>
        <v>0.19763313609467456</v>
      </c>
      <c r="K19" s="5">
        <f t="shared" si="1"/>
        <v>9.0909090909090912E-2</v>
      </c>
      <c r="L19" s="4">
        <f t="shared" si="2"/>
        <v>-678</v>
      </c>
      <c r="M19" s="11">
        <f t="shared" si="3"/>
        <v>-30</v>
      </c>
    </row>
    <row r="20" spans="1:13" x14ac:dyDescent="0.25">
      <c r="A20" s="6" t="s">
        <v>15</v>
      </c>
      <c r="B20" s="10">
        <v>23564</v>
      </c>
      <c r="C20" s="11">
        <v>1218</v>
      </c>
      <c r="D20" s="10">
        <v>37626</v>
      </c>
      <c r="E20" s="11">
        <v>1916</v>
      </c>
      <c r="F20" s="10">
        <v>2585</v>
      </c>
      <c r="G20" s="4">
        <v>80</v>
      </c>
      <c r="H20" s="4">
        <v>4</v>
      </c>
      <c r="I20" s="4">
        <v>0</v>
      </c>
      <c r="J20" s="5">
        <f t="shared" si="0"/>
        <v>1.5473887814313346E-3</v>
      </c>
      <c r="K20" s="5">
        <f t="shared" si="1"/>
        <v>0</v>
      </c>
      <c r="L20" s="4">
        <f t="shared" si="2"/>
        <v>-2581</v>
      </c>
      <c r="M20" s="11">
        <f t="shared" si="3"/>
        <v>-80</v>
      </c>
    </row>
    <row r="21" spans="1:13" x14ac:dyDescent="0.25">
      <c r="A21" s="6" t="s">
        <v>16</v>
      </c>
      <c r="B21" s="10">
        <v>24843</v>
      </c>
      <c r="C21" s="11">
        <v>1104</v>
      </c>
      <c r="D21" s="10">
        <v>128978</v>
      </c>
      <c r="E21" s="11">
        <v>6620</v>
      </c>
      <c r="F21" s="10">
        <v>2391</v>
      </c>
      <c r="G21" s="4">
        <v>133</v>
      </c>
      <c r="H21" s="4">
        <v>1058</v>
      </c>
      <c r="I21" s="4">
        <v>32</v>
      </c>
      <c r="J21" s="5">
        <f t="shared" si="0"/>
        <v>0.44249268088665833</v>
      </c>
      <c r="K21" s="5">
        <f t="shared" si="1"/>
        <v>0.24060150375939848</v>
      </c>
      <c r="L21" s="4">
        <f t="shared" si="2"/>
        <v>-1333</v>
      </c>
      <c r="M21" s="11">
        <f t="shared" si="3"/>
        <v>-101</v>
      </c>
    </row>
    <row r="22" spans="1:13" x14ac:dyDescent="0.25">
      <c r="A22" s="6" t="s">
        <v>17</v>
      </c>
      <c r="B22" s="10">
        <v>21174</v>
      </c>
      <c r="C22" s="11">
        <v>1006</v>
      </c>
      <c r="D22" s="10">
        <v>274723</v>
      </c>
      <c r="E22" s="11">
        <v>4391</v>
      </c>
      <c r="F22" s="10">
        <v>1050</v>
      </c>
      <c r="G22" s="4">
        <v>55</v>
      </c>
      <c r="H22" s="4">
        <v>361</v>
      </c>
      <c r="I22" s="4">
        <v>7</v>
      </c>
      <c r="J22" s="5">
        <f t="shared" si="0"/>
        <v>0.34380952380952379</v>
      </c>
      <c r="K22" s="5">
        <f t="shared" si="1"/>
        <v>0.12727272727272726</v>
      </c>
      <c r="L22" s="4">
        <f t="shared" si="2"/>
        <v>-689</v>
      </c>
      <c r="M22" s="11">
        <f t="shared" si="3"/>
        <v>-48</v>
      </c>
    </row>
    <row r="23" spans="1:13" x14ac:dyDescent="0.25">
      <c r="A23" s="6" t="s">
        <v>18</v>
      </c>
      <c r="B23" s="10">
        <v>61372</v>
      </c>
      <c r="C23" s="11">
        <v>2763</v>
      </c>
      <c r="D23" s="10">
        <v>66385</v>
      </c>
      <c r="E23" s="11">
        <v>3670</v>
      </c>
      <c r="F23" s="10">
        <v>4330</v>
      </c>
      <c r="G23" s="4">
        <v>309</v>
      </c>
      <c r="H23" s="4">
        <v>0</v>
      </c>
      <c r="I23" s="4">
        <v>0</v>
      </c>
      <c r="J23" s="5">
        <f t="shared" si="0"/>
        <v>0</v>
      </c>
      <c r="K23" s="5">
        <f t="shared" si="1"/>
        <v>0</v>
      </c>
      <c r="L23" s="4">
        <f t="shared" si="2"/>
        <v>-4330</v>
      </c>
      <c r="M23" s="11">
        <f t="shared" si="3"/>
        <v>-309</v>
      </c>
    </row>
    <row r="24" spans="1:13" x14ac:dyDescent="0.25">
      <c r="A24" s="6" t="s">
        <v>19</v>
      </c>
      <c r="B24" s="10">
        <v>46273</v>
      </c>
      <c r="C24" s="11">
        <v>2615</v>
      </c>
      <c r="D24" s="10">
        <v>128631</v>
      </c>
      <c r="E24" s="11">
        <v>6246</v>
      </c>
      <c r="F24" s="10">
        <v>10482</v>
      </c>
      <c r="G24" s="4">
        <v>585</v>
      </c>
      <c r="H24" s="4">
        <v>5455</v>
      </c>
      <c r="I24" s="4">
        <v>92</v>
      </c>
      <c r="J24" s="5">
        <f t="shared" si="0"/>
        <v>0.5204159511543599</v>
      </c>
      <c r="K24" s="5">
        <f t="shared" si="1"/>
        <v>0.15726495726495726</v>
      </c>
      <c r="L24" s="4">
        <f t="shared" si="2"/>
        <v>-5027</v>
      </c>
      <c r="M24" s="11">
        <f t="shared" si="3"/>
        <v>-493</v>
      </c>
    </row>
    <row r="25" spans="1:13" x14ac:dyDescent="0.25">
      <c r="A25" s="6" t="s">
        <v>20</v>
      </c>
      <c r="B25" s="10">
        <v>30941</v>
      </c>
      <c r="C25" s="11">
        <v>1616</v>
      </c>
      <c r="D25" s="10">
        <v>55965</v>
      </c>
      <c r="E25" s="11">
        <v>2716</v>
      </c>
      <c r="F25" s="10">
        <v>2475</v>
      </c>
      <c r="G25" s="4">
        <v>86</v>
      </c>
      <c r="H25" s="4">
        <v>0</v>
      </c>
      <c r="I25" s="4">
        <v>0</v>
      </c>
      <c r="J25" s="5">
        <f t="shared" si="0"/>
        <v>0</v>
      </c>
      <c r="K25" s="5">
        <f t="shared" si="1"/>
        <v>0</v>
      </c>
      <c r="L25" s="4">
        <f t="shared" si="2"/>
        <v>-2475</v>
      </c>
      <c r="M25" s="11">
        <f t="shared" si="3"/>
        <v>-86</v>
      </c>
    </row>
    <row r="26" spans="1:13" x14ac:dyDescent="0.25">
      <c r="A26" s="6" t="s">
        <v>21</v>
      </c>
      <c r="B26" s="10">
        <v>2376</v>
      </c>
      <c r="C26" s="11">
        <v>112</v>
      </c>
      <c r="D26" s="10">
        <v>31628</v>
      </c>
      <c r="E26" s="11">
        <v>1565</v>
      </c>
      <c r="F26" s="10">
        <v>28007</v>
      </c>
      <c r="G26" s="4">
        <v>677</v>
      </c>
      <c r="H26" s="4">
        <v>46</v>
      </c>
      <c r="I26" s="4">
        <v>0</v>
      </c>
      <c r="J26" s="5">
        <f t="shared" si="0"/>
        <v>1.6424465312243368E-3</v>
      </c>
      <c r="K26" s="5">
        <f t="shared" si="1"/>
        <v>0</v>
      </c>
      <c r="L26" s="4">
        <f t="shared" si="2"/>
        <v>-27961</v>
      </c>
      <c r="M26" s="11">
        <f t="shared" si="3"/>
        <v>-677</v>
      </c>
    </row>
    <row r="27" spans="1:13" x14ac:dyDescent="0.25">
      <c r="A27" s="6" t="s">
        <v>22</v>
      </c>
      <c r="B27" s="10">
        <v>7397</v>
      </c>
      <c r="C27" s="11">
        <v>225</v>
      </c>
      <c r="D27" s="10">
        <v>67967</v>
      </c>
      <c r="E27" s="11">
        <v>3435</v>
      </c>
      <c r="F27" s="10">
        <v>3130</v>
      </c>
      <c r="G27" s="4">
        <v>190</v>
      </c>
      <c r="H27" s="4">
        <v>0</v>
      </c>
      <c r="I27" s="4">
        <v>0</v>
      </c>
      <c r="J27" s="5">
        <f t="shared" si="0"/>
        <v>0</v>
      </c>
      <c r="K27" s="5">
        <f t="shared" si="1"/>
        <v>0</v>
      </c>
      <c r="L27" s="4">
        <f t="shared" si="2"/>
        <v>-3130</v>
      </c>
      <c r="M27" s="11">
        <f t="shared" si="3"/>
        <v>-190</v>
      </c>
    </row>
    <row r="28" spans="1:13" x14ac:dyDescent="0.25">
      <c r="A28" s="6" t="s">
        <v>23</v>
      </c>
      <c r="B28" s="10">
        <v>18167</v>
      </c>
      <c r="C28" s="11">
        <v>864</v>
      </c>
      <c r="D28" s="10">
        <v>57084</v>
      </c>
      <c r="E28" s="11">
        <v>2777</v>
      </c>
      <c r="F28" s="10">
        <v>3678</v>
      </c>
      <c r="G28" s="4">
        <v>230</v>
      </c>
      <c r="H28" s="4">
        <v>0</v>
      </c>
      <c r="I28" s="4">
        <v>0</v>
      </c>
      <c r="J28" s="5">
        <f t="shared" si="0"/>
        <v>0</v>
      </c>
      <c r="K28" s="5">
        <f t="shared" si="1"/>
        <v>0</v>
      </c>
      <c r="L28" s="4">
        <f t="shared" si="2"/>
        <v>-3678</v>
      </c>
      <c r="M28" s="11">
        <f t="shared" si="3"/>
        <v>-230</v>
      </c>
    </row>
    <row r="29" spans="1:13" x14ac:dyDescent="0.25">
      <c r="A29" s="6" t="s">
        <v>24</v>
      </c>
      <c r="B29" s="10">
        <v>21767</v>
      </c>
      <c r="C29" s="11">
        <v>851</v>
      </c>
      <c r="D29" s="10">
        <v>75803</v>
      </c>
      <c r="E29" s="11">
        <v>3654</v>
      </c>
      <c r="F29" s="10">
        <v>2957</v>
      </c>
      <c r="G29" s="4">
        <v>176</v>
      </c>
      <c r="H29" s="4">
        <v>2</v>
      </c>
      <c r="I29" s="4">
        <v>0</v>
      </c>
      <c r="J29" s="5">
        <f t="shared" si="0"/>
        <v>6.7636117686844773E-4</v>
      </c>
      <c r="K29" s="5">
        <f t="shared" si="1"/>
        <v>0</v>
      </c>
      <c r="L29" s="4">
        <f t="shared" si="2"/>
        <v>-2955</v>
      </c>
      <c r="M29" s="11">
        <f t="shared" si="3"/>
        <v>-176</v>
      </c>
    </row>
    <row r="30" spans="1:13" x14ac:dyDescent="0.25">
      <c r="A30" s="6" t="s">
        <v>25</v>
      </c>
      <c r="B30" s="10">
        <v>35412</v>
      </c>
      <c r="C30" s="11">
        <v>1832</v>
      </c>
      <c r="D30" s="10">
        <v>42615</v>
      </c>
      <c r="E30" s="11">
        <v>2454</v>
      </c>
      <c r="F30" s="10">
        <v>2941</v>
      </c>
      <c r="G30" s="4">
        <v>274</v>
      </c>
      <c r="H30" s="4">
        <v>1</v>
      </c>
      <c r="I30" s="4">
        <v>0</v>
      </c>
      <c r="J30" s="5">
        <f t="shared" si="0"/>
        <v>3.4002040122407346E-4</v>
      </c>
      <c r="K30" s="5">
        <f t="shared" si="1"/>
        <v>0</v>
      </c>
      <c r="L30" s="4">
        <f t="shared" si="2"/>
        <v>-2940</v>
      </c>
      <c r="M30" s="11">
        <f t="shared" si="3"/>
        <v>-274</v>
      </c>
    </row>
    <row r="31" spans="1:13" x14ac:dyDescent="0.25">
      <c r="A31" s="6" t="s">
        <v>26</v>
      </c>
      <c r="B31" s="10">
        <v>11347</v>
      </c>
      <c r="C31" s="11">
        <v>445</v>
      </c>
      <c r="D31" s="10">
        <v>110418</v>
      </c>
      <c r="E31" s="11">
        <v>4999</v>
      </c>
      <c r="F31" s="10">
        <v>5580</v>
      </c>
      <c r="G31" s="4">
        <v>340</v>
      </c>
      <c r="H31" s="4">
        <v>3</v>
      </c>
      <c r="I31" s="4">
        <v>0</v>
      </c>
      <c r="J31" s="5">
        <f t="shared" si="0"/>
        <v>5.3763440860215054E-4</v>
      </c>
      <c r="K31" s="5">
        <f t="shared" si="1"/>
        <v>0</v>
      </c>
      <c r="L31" s="4">
        <f t="shared" si="2"/>
        <v>-5577</v>
      </c>
      <c r="M31" s="11">
        <f t="shared" si="3"/>
        <v>-340</v>
      </c>
    </row>
    <row r="32" spans="1:13" x14ac:dyDescent="0.25">
      <c r="A32" s="6" t="s">
        <v>27</v>
      </c>
      <c r="B32" s="10">
        <v>19646</v>
      </c>
      <c r="C32" s="11">
        <v>1001</v>
      </c>
      <c r="D32" s="10">
        <v>249592</v>
      </c>
      <c r="E32" s="11">
        <v>10251</v>
      </c>
      <c r="F32" s="10">
        <v>3102</v>
      </c>
      <c r="G32" s="4">
        <v>231</v>
      </c>
      <c r="H32" s="4">
        <v>126</v>
      </c>
      <c r="I32" s="4">
        <v>0</v>
      </c>
      <c r="J32" s="5">
        <f t="shared" si="0"/>
        <v>4.0618955512572531E-2</v>
      </c>
      <c r="K32" s="5">
        <f t="shared" si="1"/>
        <v>0</v>
      </c>
      <c r="L32" s="4">
        <f t="shared" si="2"/>
        <v>-2976</v>
      </c>
      <c r="M32" s="11">
        <f t="shared" si="3"/>
        <v>-231</v>
      </c>
    </row>
    <row r="33" spans="1:13" x14ac:dyDescent="0.25">
      <c r="A33" s="6" t="s">
        <v>28</v>
      </c>
      <c r="B33" s="10">
        <v>847</v>
      </c>
      <c r="C33" s="11">
        <v>44</v>
      </c>
      <c r="D33" s="10">
        <v>14753</v>
      </c>
      <c r="E33" s="11">
        <v>658</v>
      </c>
      <c r="F33" s="10">
        <v>12680</v>
      </c>
      <c r="G33" s="4">
        <v>920</v>
      </c>
      <c r="H33" s="4">
        <v>2329</v>
      </c>
      <c r="I33" s="4">
        <v>177</v>
      </c>
      <c r="J33" s="5">
        <f t="shared" si="0"/>
        <v>0.1836750788643533</v>
      </c>
      <c r="K33" s="5">
        <f t="shared" si="1"/>
        <v>0.19239130434782609</v>
      </c>
      <c r="L33" s="4">
        <f t="shared" si="2"/>
        <v>-10351</v>
      </c>
      <c r="M33" s="11">
        <f t="shared" si="3"/>
        <v>-743</v>
      </c>
    </row>
    <row r="34" spans="1:13" x14ac:dyDescent="0.25">
      <c r="A34" s="6" t="s">
        <v>29</v>
      </c>
      <c r="B34" s="10">
        <v>12800</v>
      </c>
      <c r="C34" s="11">
        <v>673</v>
      </c>
      <c r="D34" s="10">
        <v>31058</v>
      </c>
      <c r="E34" s="11">
        <v>1571</v>
      </c>
      <c r="F34" s="10">
        <v>629</v>
      </c>
      <c r="G34" s="4">
        <v>26</v>
      </c>
      <c r="H34" s="4">
        <v>0</v>
      </c>
      <c r="I34" s="4">
        <v>0</v>
      </c>
      <c r="J34" s="5">
        <f t="shared" si="0"/>
        <v>0</v>
      </c>
      <c r="K34" s="5">
        <f t="shared" si="1"/>
        <v>0</v>
      </c>
      <c r="L34" s="4">
        <f t="shared" si="2"/>
        <v>-629</v>
      </c>
      <c r="M34" s="11">
        <f t="shared" si="3"/>
        <v>-26</v>
      </c>
    </row>
    <row r="35" spans="1:13" x14ac:dyDescent="0.25">
      <c r="A35" s="6" t="s">
        <v>30</v>
      </c>
      <c r="B35" s="10">
        <v>30117</v>
      </c>
      <c r="C35" s="11">
        <v>1266</v>
      </c>
      <c r="D35" s="10">
        <v>73669</v>
      </c>
      <c r="E35" s="11">
        <v>3339</v>
      </c>
      <c r="F35" s="10">
        <v>1009</v>
      </c>
      <c r="G35" s="4">
        <v>53</v>
      </c>
      <c r="H35" s="4">
        <v>307</v>
      </c>
      <c r="I35" s="4">
        <v>11</v>
      </c>
      <c r="J35" s="5">
        <f t="shared" si="0"/>
        <v>0.30426164519326065</v>
      </c>
      <c r="K35" s="5">
        <f t="shared" si="1"/>
        <v>0.20754716981132076</v>
      </c>
      <c r="L35" s="4">
        <f t="shared" si="2"/>
        <v>-702</v>
      </c>
      <c r="M35" s="11">
        <f t="shared" si="3"/>
        <v>-42</v>
      </c>
    </row>
    <row r="36" spans="1:13" x14ac:dyDescent="0.25">
      <c r="A36" s="6" t="s">
        <v>31</v>
      </c>
      <c r="B36" s="10">
        <v>1331</v>
      </c>
      <c r="C36" s="11">
        <v>44</v>
      </c>
      <c r="D36" s="10">
        <v>168851</v>
      </c>
      <c r="E36" s="11">
        <v>10860</v>
      </c>
      <c r="F36" s="10">
        <v>10611</v>
      </c>
      <c r="G36" s="4">
        <v>721</v>
      </c>
      <c r="H36" s="4">
        <v>69</v>
      </c>
      <c r="I36" s="4">
        <v>0</v>
      </c>
      <c r="J36" s="5">
        <f t="shared" si="0"/>
        <v>6.5026858919988691E-3</v>
      </c>
      <c r="K36" s="5">
        <f t="shared" si="1"/>
        <v>0</v>
      </c>
      <c r="L36" s="4">
        <f t="shared" si="2"/>
        <v>-10542</v>
      </c>
      <c r="M36" s="11">
        <f t="shared" si="3"/>
        <v>-721</v>
      </c>
    </row>
    <row r="37" spans="1:13" x14ac:dyDescent="0.25">
      <c r="A37" s="6" t="s">
        <v>32</v>
      </c>
      <c r="B37" s="10">
        <v>45</v>
      </c>
      <c r="C37" s="11">
        <v>0</v>
      </c>
      <c r="D37" s="10">
        <v>2588</v>
      </c>
      <c r="E37" s="11">
        <v>145</v>
      </c>
      <c r="F37" s="10">
        <v>1293</v>
      </c>
      <c r="G37" s="4">
        <v>64</v>
      </c>
      <c r="H37" s="4">
        <v>609</v>
      </c>
      <c r="I37" s="4">
        <v>23</v>
      </c>
      <c r="J37" s="5">
        <f t="shared" si="0"/>
        <v>0.47099767981438517</v>
      </c>
      <c r="K37" s="5">
        <f t="shared" si="1"/>
        <v>0.359375</v>
      </c>
      <c r="L37" s="4">
        <f t="shared" si="2"/>
        <v>-684</v>
      </c>
      <c r="M37" s="11">
        <f t="shared" si="3"/>
        <v>-41</v>
      </c>
    </row>
    <row r="38" spans="1:13" x14ac:dyDescent="0.25">
      <c r="A38" s="6" t="s">
        <v>33</v>
      </c>
      <c r="B38" s="10">
        <v>45339</v>
      </c>
      <c r="C38" s="11">
        <v>1833</v>
      </c>
      <c r="D38" s="10">
        <v>25930</v>
      </c>
      <c r="E38" s="11">
        <v>1728</v>
      </c>
      <c r="F38" s="10">
        <v>2745</v>
      </c>
      <c r="G38" s="4">
        <v>273</v>
      </c>
      <c r="H38" s="4">
        <v>1474</v>
      </c>
      <c r="I38" s="4">
        <v>48</v>
      </c>
      <c r="J38" s="5">
        <f t="shared" si="0"/>
        <v>0.53697632058287792</v>
      </c>
      <c r="K38" s="5">
        <f t="shared" si="1"/>
        <v>0.17582417582417584</v>
      </c>
      <c r="L38" s="4">
        <f t="shared" si="2"/>
        <v>-1271</v>
      </c>
      <c r="M38" s="11">
        <f t="shared" si="3"/>
        <v>-225</v>
      </c>
    </row>
    <row r="39" spans="1:13" x14ac:dyDescent="0.25">
      <c r="A39" s="6" t="s">
        <v>34</v>
      </c>
      <c r="B39" s="10">
        <v>11010</v>
      </c>
      <c r="C39" s="11">
        <v>415</v>
      </c>
      <c r="D39" s="10">
        <v>8304</v>
      </c>
      <c r="E39" s="11">
        <v>253</v>
      </c>
      <c r="F39" s="10">
        <v>1473</v>
      </c>
      <c r="G39" s="4">
        <v>81</v>
      </c>
      <c r="H39" s="4">
        <v>0</v>
      </c>
      <c r="I39" s="4">
        <v>0</v>
      </c>
      <c r="J39" s="5">
        <f t="shared" si="0"/>
        <v>0</v>
      </c>
      <c r="K39" s="5">
        <f t="shared" si="1"/>
        <v>0</v>
      </c>
      <c r="L39" s="4">
        <f t="shared" si="2"/>
        <v>-1473</v>
      </c>
      <c r="M39" s="11">
        <f t="shared" si="3"/>
        <v>-81</v>
      </c>
    </row>
    <row r="40" spans="1:13" x14ac:dyDescent="0.25">
      <c r="A40" s="6" t="s">
        <v>35</v>
      </c>
      <c r="B40" s="10">
        <v>26507</v>
      </c>
      <c r="C40" s="11">
        <v>1163</v>
      </c>
      <c r="D40" s="10">
        <v>43329</v>
      </c>
      <c r="E40" s="11">
        <v>1986</v>
      </c>
      <c r="F40" s="10">
        <v>1808</v>
      </c>
      <c r="G40" s="4">
        <v>73</v>
      </c>
      <c r="H40" s="4">
        <v>0</v>
      </c>
      <c r="I40" s="4">
        <v>0</v>
      </c>
      <c r="J40" s="5">
        <f t="shared" si="0"/>
        <v>0</v>
      </c>
      <c r="K40" s="5">
        <f t="shared" si="1"/>
        <v>0</v>
      </c>
      <c r="L40" s="4">
        <f t="shared" si="2"/>
        <v>-1808</v>
      </c>
      <c r="M40" s="11">
        <f t="shared" si="3"/>
        <v>-73</v>
      </c>
    </row>
    <row r="41" spans="1:13" x14ac:dyDescent="0.25">
      <c r="A41" s="6" t="s">
        <v>36</v>
      </c>
      <c r="B41" s="10">
        <v>27428</v>
      </c>
      <c r="C41" s="11">
        <v>1026</v>
      </c>
      <c r="D41" s="10">
        <v>26960</v>
      </c>
      <c r="E41" s="11">
        <v>999</v>
      </c>
      <c r="F41" s="10">
        <v>2110</v>
      </c>
      <c r="G41" s="4">
        <v>98</v>
      </c>
      <c r="H41" s="4">
        <v>106</v>
      </c>
      <c r="I41" s="4">
        <v>5</v>
      </c>
      <c r="J41" s="5">
        <f t="shared" si="0"/>
        <v>5.0236966824644548E-2</v>
      </c>
      <c r="K41" s="5">
        <f t="shared" si="1"/>
        <v>5.1020408163265307E-2</v>
      </c>
      <c r="L41" s="4">
        <f t="shared" si="2"/>
        <v>-2004</v>
      </c>
      <c r="M41" s="11">
        <f t="shared" si="3"/>
        <v>-93</v>
      </c>
    </row>
    <row r="42" spans="1:13" x14ac:dyDescent="0.25">
      <c r="A42" s="6" t="s">
        <v>37</v>
      </c>
      <c r="B42" s="10">
        <v>17547</v>
      </c>
      <c r="C42" s="11">
        <v>797</v>
      </c>
      <c r="D42" s="10">
        <v>37608</v>
      </c>
      <c r="E42" s="11">
        <v>1681</v>
      </c>
      <c r="F42" s="10">
        <v>1995</v>
      </c>
      <c r="G42" s="4">
        <v>116</v>
      </c>
      <c r="H42" s="4">
        <v>1431</v>
      </c>
      <c r="I42" s="4">
        <v>70</v>
      </c>
      <c r="J42" s="5">
        <f t="shared" si="0"/>
        <v>0.71729323308270676</v>
      </c>
      <c r="K42" s="5">
        <f t="shared" si="1"/>
        <v>0.60344827586206895</v>
      </c>
      <c r="L42" s="4">
        <f t="shared" si="2"/>
        <v>-564</v>
      </c>
      <c r="M42" s="11">
        <f t="shared" si="3"/>
        <v>-46</v>
      </c>
    </row>
    <row r="43" spans="1:13" x14ac:dyDescent="0.25">
      <c r="A43" s="6" t="s">
        <v>38</v>
      </c>
      <c r="B43" s="10">
        <v>36111</v>
      </c>
      <c r="C43" s="11">
        <v>1617</v>
      </c>
      <c r="D43" s="10">
        <v>19113</v>
      </c>
      <c r="E43" s="11">
        <v>906</v>
      </c>
      <c r="F43" s="10">
        <v>1537</v>
      </c>
      <c r="G43" s="4">
        <v>75</v>
      </c>
      <c r="H43" s="4">
        <v>0</v>
      </c>
      <c r="I43" s="4">
        <v>0</v>
      </c>
      <c r="J43" s="5">
        <f t="shared" si="0"/>
        <v>0</v>
      </c>
      <c r="K43" s="5">
        <f t="shared" si="1"/>
        <v>0</v>
      </c>
      <c r="L43" s="4">
        <f t="shared" si="2"/>
        <v>-1537</v>
      </c>
      <c r="M43" s="11">
        <f t="shared" si="3"/>
        <v>-75</v>
      </c>
    </row>
    <row r="44" spans="1:13" x14ac:dyDescent="0.25">
      <c r="A44" s="6" t="s">
        <v>39</v>
      </c>
      <c r="B44" s="10">
        <v>122119</v>
      </c>
      <c r="C44" s="11">
        <v>4520</v>
      </c>
      <c r="D44" s="10">
        <v>202170</v>
      </c>
      <c r="E44" s="11">
        <v>9023</v>
      </c>
      <c r="F44" s="10">
        <v>6257</v>
      </c>
      <c r="G44" s="4">
        <v>433</v>
      </c>
      <c r="H44" s="4">
        <v>1907</v>
      </c>
      <c r="I44" s="4">
        <v>64</v>
      </c>
      <c r="J44" s="5">
        <f t="shared" si="0"/>
        <v>0.30477864791433595</v>
      </c>
      <c r="K44" s="5">
        <f t="shared" si="1"/>
        <v>0.14780600461893764</v>
      </c>
      <c r="L44" s="4">
        <f t="shared" si="2"/>
        <v>-4350</v>
      </c>
      <c r="M44" s="11">
        <f t="shared" si="3"/>
        <v>-369</v>
      </c>
    </row>
    <row r="45" spans="1:13" x14ac:dyDescent="0.25">
      <c r="A45" s="6" t="s">
        <v>40</v>
      </c>
      <c r="B45" s="10">
        <v>11376</v>
      </c>
      <c r="C45" s="11">
        <v>559</v>
      </c>
      <c r="D45" s="10">
        <v>25518</v>
      </c>
      <c r="E45" s="11">
        <v>1150</v>
      </c>
      <c r="F45" s="10">
        <v>1036</v>
      </c>
      <c r="G45" s="4">
        <v>54</v>
      </c>
      <c r="H45" s="4">
        <v>0</v>
      </c>
      <c r="I45" s="4">
        <v>0</v>
      </c>
      <c r="J45" s="5">
        <f t="shared" si="0"/>
        <v>0</v>
      </c>
      <c r="K45" s="5">
        <f t="shared" si="1"/>
        <v>0</v>
      </c>
      <c r="L45" s="4">
        <f t="shared" si="2"/>
        <v>-1036</v>
      </c>
      <c r="M45" s="11">
        <f t="shared" si="3"/>
        <v>-54</v>
      </c>
    </row>
    <row r="46" spans="1:13" x14ac:dyDescent="0.25">
      <c r="A46" s="6" t="s">
        <v>41</v>
      </c>
      <c r="B46" s="10">
        <v>4931</v>
      </c>
      <c r="C46" s="11">
        <v>303</v>
      </c>
      <c r="D46" s="10">
        <v>6160</v>
      </c>
      <c r="E46" s="11">
        <v>280</v>
      </c>
      <c r="F46" s="10">
        <v>389</v>
      </c>
      <c r="G46" s="4">
        <v>18</v>
      </c>
      <c r="H46" s="4">
        <v>96</v>
      </c>
      <c r="I46" s="4">
        <v>2</v>
      </c>
      <c r="J46" s="5">
        <f t="shared" si="0"/>
        <v>0.2467866323907455</v>
      </c>
      <c r="K46" s="5">
        <f t="shared" si="1"/>
        <v>0.1111111111111111</v>
      </c>
      <c r="L46" s="4">
        <f t="shared" si="2"/>
        <v>-293</v>
      </c>
      <c r="M46" s="11">
        <f t="shared" si="3"/>
        <v>-16</v>
      </c>
    </row>
    <row r="47" spans="1:13" x14ac:dyDescent="0.25">
      <c r="A47" s="6" t="s">
        <v>42</v>
      </c>
      <c r="B47" s="10">
        <v>73356</v>
      </c>
      <c r="C47" s="11">
        <v>4477</v>
      </c>
      <c r="D47" s="10">
        <v>216696</v>
      </c>
      <c r="E47" s="11">
        <v>10503</v>
      </c>
      <c r="F47" s="10">
        <v>13467</v>
      </c>
      <c r="G47" s="4">
        <v>2310</v>
      </c>
      <c r="H47" s="4">
        <v>5470</v>
      </c>
      <c r="I47" s="4">
        <v>341</v>
      </c>
      <c r="J47" s="5">
        <f t="shared" si="0"/>
        <v>0.40617806489938368</v>
      </c>
      <c r="K47" s="5">
        <f t="shared" si="1"/>
        <v>0.14761904761904762</v>
      </c>
      <c r="L47" s="4">
        <f t="shared" si="2"/>
        <v>-7997</v>
      </c>
      <c r="M47" s="11">
        <f t="shared" si="3"/>
        <v>-1969</v>
      </c>
    </row>
    <row r="48" spans="1:13" x14ac:dyDescent="0.25">
      <c r="A48" s="6" t="s">
        <v>43</v>
      </c>
      <c r="B48" s="10">
        <v>28580</v>
      </c>
      <c r="C48" s="11">
        <v>1296</v>
      </c>
      <c r="D48" s="10">
        <v>60931</v>
      </c>
      <c r="E48" s="11">
        <v>2653</v>
      </c>
      <c r="F48" s="10">
        <v>1209</v>
      </c>
      <c r="G48" s="4">
        <v>74</v>
      </c>
      <c r="H48" s="4">
        <v>866</v>
      </c>
      <c r="I48" s="4">
        <v>28</v>
      </c>
      <c r="J48" s="5">
        <f t="shared" si="0"/>
        <v>0.71629445822994209</v>
      </c>
      <c r="K48" s="5">
        <f t="shared" si="1"/>
        <v>0.3783783783783784</v>
      </c>
      <c r="L48" s="4">
        <f t="shared" si="2"/>
        <v>-343</v>
      </c>
      <c r="M48" s="11">
        <f t="shared" si="3"/>
        <v>-46</v>
      </c>
    </row>
    <row r="49" spans="1:13" x14ac:dyDescent="0.25">
      <c r="A49" s="6" t="s">
        <v>44</v>
      </c>
      <c r="B49" s="10">
        <v>75381</v>
      </c>
      <c r="C49" s="11">
        <v>2716</v>
      </c>
      <c r="D49" s="10">
        <v>232260</v>
      </c>
      <c r="E49" s="11">
        <v>11093</v>
      </c>
      <c r="F49" s="10">
        <v>3945</v>
      </c>
      <c r="G49" s="4">
        <v>161</v>
      </c>
      <c r="H49" s="4">
        <v>2</v>
      </c>
      <c r="I49" s="4">
        <v>0</v>
      </c>
      <c r="J49" s="5">
        <f t="shared" si="0"/>
        <v>5.0697084917617234E-4</v>
      </c>
      <c r="K49" s="5">
        <f t="shared" si="1"/>
        <v>0</v>
      </c>
      <c r="L49" s="4">
        <f t="shared" si="2"/>
        <v>-3943</v>
      </c>
      <c r="M49" s="11">
        <f t="shared" si="3"/>
        <v>-161</v>
      </c>
    </row>
    <row r="50" spans="1:13" x14ac:dyDescent="0.25">
      <c r="A50" s="6" t="s">
        <v>45</v>
      </c>
      <c r="B50" s="10">
        <v>101148</v>
      </c>
      <c r="C50" s="11">
        <v>4693</v>
      </c>
      <c r="D50" s="10">
        <v>265233</v>
      </c>
      <c r="E50" s="11">
        <v>12364</v>
      </c>
      <c r="F50" s="10">
        <v>9926</v>
      </c>
      <c r="G50" s="4">
        <v>764</v>
      </c>
      <c r="H50" s="4">
        <v>129</v>
      </c>
      <c r="I50" s="4">
        <v>7</v>
      </c>
      <c r="J50" s="5">
        <f t="shared" si="0"/>
        <v>1.2996171670360669E-2</v>
      </c>
      <c r="K50" s="5">
        <f t="shared" si="1"/>
        <v>9.1623036649214652E-3</v>
      </c>
      <c r="L50" s="4">
        <f t="shared" si="2"/>
        <v>-9797</v>
      </c>
      <c r="M50" s="11">
        <f t="shared" si="3"/>
        <v>-757</v>
      </c>
    </row>
    <row r="51" spans="1:13" x14ac:dyDescent="0.25">
      <c r="A51" s="6" t="s">
        <v>46</v>
      </c>
      <c r="B51" s="10">
        <v>127885</v>
      </c>
      <c r="C51" s="11">
        <v>5609</v>
      </c>
      <c r="D51" s="10">
        <v>72600</v>
      </c>
      <c r="E51" s="11">
        <v>3186</v>
      </c>
      <c r="F51" s="10">
        <v>6006</v>
      </c>
      <c r="G51" s="4">
        <v>514</v>
      </c>
      <c r="H51" s="4">
        <v>7577</v>
      </c>
      <c r="I51" s="4">
        <v>147</v>
      </c>
      <c r="J51" s="5">
        <f t="shared" si="0"/>
        <v>1.2615717615717617</v>
      </c>
      <c r="K51" s="5">
        <f t="shared" si="1"/>
        <v>0.28599221789883267</v>
      </c>
      <c r="L51" s="4">
        <f t="shared" si="2"/>
        <v>1571</v>
      </c>
      <c r="M51" s="11">
        <f t="shared" si="3"/>
        <v>-367</v>
      </c>
    </row>
    <row r="52" spans="1:13" x14ac:dyDescent="0.25">
      <c r="A52" s="6" t="s">
        <v>47</v>
      </c>
      <c r="B52" s="10">
        <v>75190</v>
      </c>
      <c r="C52" s="11">
        <v>2151</v>
      </c>
      <c r="D52" s="10">
        <v>102227</v>
      </c>
      <c r="E52" s="11">
        <v>4941</v>
      </c>
      <c r="F52" s="10">
        <v>1955</v>
      </c>
      <c r="G52" s="4">
        <v>83</v>
      </c>
      <c r="H52" s="4">
        <v>0</v>
      </c>
      <c r="I52" s="4">
        <v>0</v>
      </c>
      <c r="J52" s="5">
        <f t="shared" si="0"/>
        <v>0</v>
      </c>
      <c r="K52" s="5">
        <f t="shared" si="1"/>
        <v>0</v>
      </c>
      <c r="L52" s="4">
        <f t="shared" si="2"/>
        <v>-1955</v>
      </c>
      <c r="M52" s="11">
        <f t="shared" si="3"/>
        <v>-83</v>
      </c>
    </row>
    <row r="53" spans="1:13" x14ac:dyDescent="0.25">
      <c r="A53" s="6" t="s">
        <v>48</v>
      </c>
      <c r="B53" s="10">
        <v>23278</v>
      </c>
      <c r="C53" s="11">
        <v>1027</v>
      </c>
      <c r="D53" s="10">
        <v>80803</v>
      </c>
      <c r="E53" s="11">
        <v>4201</v>
      </c>
      <c r="F53" s="10">
        <v>870</v>
      </c>
      <c r="G53" s="4">
        <v>52</v>
      </c>
      <c r="H53" s="4">
        <v>0</v>
      </c>
      <c r="I53" s="4">
        <v>0</v>
      </c>
      <c r="J53" s="5">
        <f t="shared" si="0"/>
        <v>0</v>
      </c>
      <c r="K53" s="5">
        <f t="shared" si="1"/>
        <v>0</v>
      </c>
      <c r="L53" s="4">
        <f t="shared" si="2"/>
        <v>-870</v>
      </c>
      <c r="M53" s="11">
        <f t="shared" si="3"/>
        <v>-52</v>
      </c>
    </row>
    <row r="54" spans="1:13" x14ac:dyDescent="0.25">
      <c r="A54" s="6" t="s">
        <v>49</v>
      </c>
      <c r="B54" s="10">
        <v>108611</v>
      </c>
      <c r="C54" s="11">
        <v>5153</v>
      </c>
      <c r="D54" s="10">
        <v>91133</v>
      </c>
      <c r="E54" s="11">
        <v>4748</v>
      </c>
      <c r="F54" s="10">
        <v>3700</v>
      </c>
      <c r="G54" s="4">
        <v>792</v>
      </c>
      <c r="H54" s="4">
        <v>4</v>
      </c>
      <c r="I54" s="4">
        <v>0</v>
      </c>
      <c r="J54" s="5">
        <f t="shared" si="0"/>
        <v>1.0810810810810811E-3</v>
      </c>
      <c r="K54" s="5">
        <f t="shared" si="1"/>
        <v>0</v>
      </c>
      <c r="L54" s="4">
        <f t="shared" si="2"/>
        <v>-3696</v>
      </c>
      <c r="M54" s="11">
        <f t="shared" si="3"/>
        <v>-792</v>
      </c>
    </row>
    <row r="55" spans="1:13" x14ac:dyDescent="0.25">
      <c r="A55" s="6" t="s">
        <v>50</v>
      </c>
      <c r="B55" s="10">
        <v>93090</v>
      </c>
      <c r="C55" s="11">
        <v>3878</v>
      </c>
      <c r="D55" s="10">
        <v>131584</v>
      </c>
      <c r="E55" s="11">
        <v>5026</v>
      </c>
      <c r="F55" s="10">
        <v>3271</v>
      </c>
      <c r="G55" s="4">
        <v>150</v>
      </c>
      <c r="H55" s="4">
        <v>0</v>
      </c>
      <c r="I55" s="4">
        <v>0</v>
      </c>
      <c r="J55" s="5">
        <f t="shared" si="0"/>
        <v>0</v>
      </c>
      <c r="K55" s="5">
        <f t="shared" si="1"/>
        <v>0</v>
      </c>
      <c r="L55" s="4">
        <f t="shared" si="2"/>
        <v>-3271</v>
      </c>
      <c r="M55" s="11">
        <f t="shared" si="3"/>
        <v>-150</v>
      </c>
    </row>
    <row r="56" spans="1:13" x14ac:dyDescent="0.25">
      <c r="A56" s="6" t="s">
        <v>51</v>
      </c>
      <c r="B56" s="10">
        <v>45561</v>
      </c>
      <c r="C56" s="11">
        <v>1780</v>
      </c>
      <c r="D56" s="10">
        <v>180443</v>
      </c>
      <c r="E56" s="11">
        <v>8938</v>
      </c>
      <c r="F56" s="10">
        <v>2171</v>
      </c>
      <c r="G56" s="4">
        <v>84</v>
      </c>
      <c r="H56" s="4">
        <v>72</v>
      </c>
      <c r="I56" s="4">
        <v>1</v>
      </c>
      <c r="J56" s="5">
        <f t="shared" si="0"/>
        <v>3.3164440350069095E-2</v>
      </c>
      <c r="K56" s="5">
        <f t="shared" si="1"/>
        <v>1.1904761904761904E-2</v>
      </c>
      <c r="L56" s="4">
        <f t="shared" si="2"/>
        <v>-2099</v>
      </c>
      <c r="M56" s="11">
        <f t="shared" si="3"/>
        <v>-83</v>
      </c>
    </row>
    <row r="57" spans="1:13" x14ac:dyDescent="0.25">
      <c r="A57" s="6" t="s">
        <v>52</v>
      </c>
      <c r="B57" s="10">
        <v>43272</v>
      </c>
      <c r="C57" s="11">
        <v>1832</v>
      </c>
      <c r="D57" s="10">
        <v>114472</v>
      </c>
      <c r="E57" s="11">
        <v>5108</v>
      </c>
      <c r="F57" s="10">
        <v>3862</v>
      </c>
      <c r="G57" s="4">
        <v>256</v>
      </c>
      <c r="H57" s="4">
        <v>9</v>
      </c>
      <c r="I57" s="4">
        <v>0</v>
      </c>
      <c r="J57" s="5">
        <f t="shared" si="0"/>
        <v>2.3303987571206631E-3</v>
      </c>
      <c r="K57" s="5">
        <f t="shared" si="1"/>
        <v>0</v>
      </c>
      <c r="L57" s="4">
        <f t="shared" si="2"/>
        <v>-3853</v>
      </c>
      <c r="M57" s="11">
        <f t="shared" si="3"/>
        <v>-256</v>
      </c>
    </row>
    <row r="58" spans="1:13" x14ac:dyDescent="0.25">
      <c r="A58" s="6" t="s">
        <v>53</v>
      </c>
      <c r="B58" s="10">
        <v>82138</v>
      </c>
      <c r="C58" s="11">
        <v>4074</v>
      </c>
      <c r="D58" s="10">
        <v>177072</v>
      </c>
      <c r="E58" s="11">
        <v>10274</v>
      </c>
      <c r="F58" s="10">
        <v>2794</v>
      </c>
      <c r="G58" s="4">
        <v>143</v>
      </c>
      <c r="H58" s="4">
        <v>119</v>
      </c>
      <c r="I58" s="4">
        <v>0</v>
      </c>
      <c r="J58" s="5">
        <f t="shared" si="0"/>
        <v>4.2591267000715818E-2</v>
      </c>
      <c r="K58" s="5">
        <f t="shared" si="1"/>
        <v>0</v>
      </c>
      <c r="L58" s="4">
        <f t="shared" si="2"/>
        <v>-2675</v>
      </c>
      <c r="M58" s="11">
        <f t="shared" si="3"/>
        <v>-143</v>
      </c>
    </row>
    <row r="59" spans="1:13" x14ac:dyDescent="0.25">
      <c r="A59" s="6" t="s">
        <v>54</v>
      </c>
      <c r="B59" s="10">
        <v>117200</v>
      </c>
      <c r="C59" s="11">
        <v>4392</v>
      </c>
      <c r="D59" s="10">
        <v>237612</v>
      </c>
      <c r="E59" s="11">
        <v>11124</v>
      </c>
      <c r="F59" s="10">
        <v>3397</v>
      </c>
      <c r="G59" s="4">
        <v>119</v>
      </c>
      <c r="H59" s="4">
        <v>289</v>
      </c>
      <c r="I59" s="4">
        <v>4</v>
      </c>
      <c r="J59" s="5">
        <f t="shared" si="0"/>
        <v>8.5075066234913163E-2</v>
      </c>
      <c r="K59" s="5">
        <f t="shared" si="1"/>
        <v>3.3613445378151259E-2</v>
      </c>
      <c r="L59" s="4">
        <f t="shared" si="2"/>
        <v>-3108</v>
      </c>
      <c r="M59" s="11">
        <f t="shared" si="3"/>
        <v>-115</v>
      </c>
    </row>
    <row r="60" spans="1:13" x14ac:dyDescent="0.25">
      <c r="A60" s="6" t="s">
        <v>55</v>
      </c>
      <c r="B60" s="10">
        <v>70419</v>
      </c>
      <c r="C60" s="11">
        <v>3211</v>
      </c>
      <c r="D60" s="10">
        <v>60186</v>
      </c>
      <c r="E60" s="11">
        <v>2729</v>
      </c>
      <c r="F60" s="10">
        <v>957</v>
      </c>
      <c r="G60" s="4">
        <v>77</v>
      </c>
      <c r="H60" s="4">
        <v>80</v>
      </c>
      <c r="I60" s="4">
        <v>4</v>
      </c>
      <c r="J60" s="5">
        <f t="shared" si="0"/>
        <v>8.3594566353187044E-2</v>
      </c>
      <c r="K60" s="5">
        <f t="shared" si="1"/>
        <v>5.1948051948051951E-2</v>
      </c>
      <c r="L60" s="4">
        <f t="shared" si="2"/>
        <v>-877</v>
      </c>
      <c r="M60" s="11">
        <f t="shared" si="3"/>
        <v>-73</v>
      </c>
    </row>
    <row r="61" spans="1:13" x14ac:dyDescent="0.25">
      <c r="A61" s="6" t="s">
        <v>56</v>
      </c>
      <c r="B61" s="10">
        <v>82916</v>
      </c>
      <c r="C61" s="11">
        <v>3900</v>
      </c>
      <c r="D61" s="10">
        <v>280765</v>
      </c>
      <c r="E61" s="11">
        <v>14525</v>
      </c>
      <c r="F61" s="10">
        <v>2116</v>
      </c>
      <c r="G61" s="4">
        <v>90</v>
      </c>
      <c r="H61" s="4">
        <v>0</v>
      </c>
      <c r="I61" s="4">
        <v>0</v>
      </c>
      <c r="J61" s="5">
        <f t="shared" si="0"/>
        <v>0</v>
      </c>
      <c r="K61" s="5">
        <f t="shared" si="1"/>
        <v>0</v>
      </c>
      <c r="L61" s="4">
        <f t="shared" si="2"/>
        <v>-2116</v>
      </c>
      <c r="M61" s="11">
        <f t="shared" si="3"/>
        <v>-90</v>
      </c>
    </row>
    <row r="62" spans="1:13" x14ac:dyDescent="0.25">
      <c r="A62" s="6" t="s">
        <v>57</v>
      </c>
      <c r="B62" s="10">
        <v>45175</v>
      </c>
      <c r="C62" s="11">
        <v>2231</v>
      </c>
      <c r="D62" s="10">
        <v>83640</v>
      </c>
      <c r="E62" s="11">
        <v>4245</v>
      </c>
      <c r="F62" s="10">
        <v>4936</v>
      </c>
      <c r="G62" s="4">
        <v>134</v>
      </c>
      <c r="H62" s="4">
        <v>310</v>
      </c>
      <c r="I62" s="4">
        <v>6</v>
      </c>
      <c r="J62" s="5">
        <f t="shared" si="0"/>
        <v>6.2803889789303083E-2</v>
      </c>
      <c r="K62" s="5">
        <f t="shared" si="1"/>
        <v>4.4776119402985072E-2</v>
      </c>
      <c r="L62" s="4">
        <f t="shared" si="2"/>
        <v>-4626</v>
      </c>
      <c r="M62" s="11">
        <f t="shared" si="3"/>
        <v>-128</v>
      </c>
    </row>
    <row r="63" spans="1:13" x14ac:dyDescent="0.25">
      <c r="A63" s="6" t="s">
        <v>58</v>
      </c>
      <c r="B63" s="10">
        <v>34181</v>
      </c>
      <c r="C63" s="11">
        <v>1718</v>
      </c>
      <c r="D63" s="10">
        <v>114506</v>
      </c>
      <c r="E63" s="11">
        <v>5811</v>
      </c>
      <c r="F63" s="10">
        <v>5011</v>
      </c>
      <c r="G63" s="4">
        <v>393</v>
      </c>
      <c r="H63" s="4">
        <v>3122</v>
      </c>
      <c r="I63" s="4">
        <v>100</v>
      </c>
      <c r="J63" s="5">
        <f t="shared" si="0"/>
        <v>0.62302933546198369</v>
      </c>
      <c r="K63" s="5">
        <f t="shared" si="1"/>
        <v>0.2544529262086514</v>
      </c>
      <c r="L63" s="4">
        <f t="shared" si="2"/>
        <v>-1889</v>
      </c>
      <c r="M63" s="11">
        <f t="shared" si="3"/>
        <v>-293</v>
      </c>
    </row>
    <row r="64" spans="1:13" x14ac:dyDescent="0.25">
      <c r="A64" s="6" t="s">
        <v>59</v>
      </c>
      <c r="B64" s="10">
        <v>44882</v>
      </c>
      <c r="C64" s="11">
        <v>1817</v>
      </c>
      <c r="D64" s="10">
        <v>119466</v>
      </c>
      <c r="E64" s="11">
        <v>6304</v>
      </c>
      <c r="F64" s="10">
        <v>1968</v>
      </c>
      <c r="G64" s="4">
        <v>119</v>
      </c>
      <c r="H64" s="4">
        <v>1074</v>
      </c>
      <c r="I64" s="4">
        <v>39</v>
      </c>
      <c r="J64" s="5">
        <f t="shared" si="0"/>
        <v>0.54573170731707321</v>
      </c>
      <c r="K64" s="5">
        <f t="shared" si="1"/>
        <v>0.32773109243697479</v>
      </c>
      <c r="L64" s="4">
        <f t="shared" si="2"/>
        <v>-894</v>
      </c>
      <c r="M64" s="11">
        <f t="shared" si="3"/>
        <v>-80</v>
      </c>
    </row>
    <row r="65" spans="1:13" x14ac:dyDescent="0.25">
      <c r="A65" s="6" t="s">
        <v>60</v>
      </c>
      <c r="B65" s="10">
        <v>77007</v>
      </c>
      <c r="C65" s="11">
        <v>3042</v>
      </c>
      <c r="D65" s="10">
        <v>88601</v>
      </c>
      <c r="E65" s="11">
        <v>3840</v>
      </c>
      <c r="F65" s="10">
        <v>2268</v>
      </c>
      <c r="G65" s="4">
        <v>108</v>
      </c>
      <c r="H65" s="4">
        <v>1220</v>
      </c>
      <c r="I65" s="4">
        <v>27</v>
      </c>
      <c r="J65" s="5">
        <f t="shared" si="0"/>
        <v>0.53791887125220461</v>
      </c>
      <c r="K65" s="5">
        <f t="shared" si="1"/>
        <v>0.25</v>
      </c>
      <c r="L65" s="4">
        <f t="shared" si="2"/>
        <v>-1048</v>
      </c>
      <c r="M65" s="11">
        <f t="shared" si="3"/>
        <v>-81</v>
      </c>
    </row>
    <row r="66" spans="1:13" x14ac:dyDescent="0.25">
      <c r="A66" s="6" t="s">
        <v>61</v>
      </c>
      <c r="B66" s="10">
        <v>58002</v>
      </c>
      <c r="C66" s="11">
        <v>2421</v>
      </c>
      <c r="D66" s="10">
        <v>311018</v>
      </c>
      <c r="E66" s="11">
        <v>18023</v>
      </c>
      <c r="F66" s="10">
        <v>6769</v>
      </c>
      <c r="G66" s="4">
        <v>404</v>
      </c>
      <c r="H66" s="4">
        <v>15191</v>
      </c>
      <c r="I66" s="4">
        <v>155</v>
      </c>
      <c r="J66" s="5">
        <f t="shared" si="0"/>
        <v>2.2442015068695524</v>
      </c>
      <c r="K66" s="5">
        <f t="shared" si="1"/>
        <v>0.38366336633663367</v>
      </c>
      <c r="L66" s="4">
        <f t="shared" si="2"/>
        <v>8422</v>
      </c>
      <c r="M66" s="11">
        <f t="shared" si="3"/>
        <v>-249</v>
      </c>
    </row>
    <row r="67" spans="1:13" x14ac:dyDescent="0.25">
      <c r="A67" s="6" t="s">
        <v>62</v>
      </c>
      <c r="B67" s="10">
        <v>62061</v>
      </c>
      <c r="C67" s="11">
        <v>2605</v>
      </c>
      <c r="D67" s="10">
        <v>82953</v>
      </c>
      <c r="E67" s="11">
        <v>3259</v>
      </c>
      <c r="F67" s="10">
        <v>6198</v>
      </c>
      <c r="G67" s="4">
        <v>108</v>
      </c>
      <c r="H67" s="4">
        <v>11204</v>
      </c>
      <c r="I67" s="4">
        <v>40</v>
      </c>
      <c r="J67" s="5">
        <f t="shared" si="0"/>
        <v>1.8076798967408843</v>
      </c>
      <c r="K67" s="5">
        <f t="shared" si="1"/>
        <v>0.37037037037037035</v>
      </c>
      <c r="L67" s="4">
        <f t="shared" si="2"/>
        <v>5006</v>
      </c>
      <c r="M67" s="11">
        <f t="shared" si="3"/>
        <v>-68</v>
      </c>
    </row>
    <row r="68" spans="1:13" x14ac:dyDescent="0.25">
      <c r="A68" s="6" t="s">
        <v>63</v>
      </c>
      <c r="B68" s="10">
        <v>52516</v>
      </c>
      <c r="C68" s="11">
        <v>2283</v>
      </c>
      <c r="D68" s="10">
        <v>255324</v>
      </c>
      <c r="E68" s="11">
        <v>13919</v>
      </c>
      <c r="F68" s="10">
        <v>61814</v>
      </c>
      <c r="G68" s="4">
        <v>4274</v>
      </c>
      <c r="H68" s="4">
        <v>14634</v>
      </c>
      <c r="I68" s="4">
        <v>723</v>
      </c>
      <c r="J68" s="5">
        <f t="shared" si="0"/>
        <v>0.23674248552107938</v>
      </c>
      <c r="K68" s="5">
        <f t="shared" si="1"/>
        <v>0.16916237716424895</v>
      </c>
      <c r="L68" s="4">
        <f t="shared" si="2"/>
        <v>-47180</v>
      </c>
      <c r="M68" s="11">
        <f t="shared" si="3"/>
        <v>-3551</v>
      </c>
    </row>
    <row r="69" spans="1:13" x14ac:dyDescent="0.25">
      <c r="A69" s="6" t="s">
        <v>64</v>
      </c>
      <c r="B69" s="10">
        <v>10567</v>
      </c>
      <c r="C69" s="11">
        <v>567</v>
      </c>
      <c r="D69" s="10">
        <v>59444</v>
      </c>
      <c r="E69" s="11">
        <v>2679</v>
      </c>
      <c r="F69" s="10">
        <v>4906</v>
      </c>
      <c r="G69" s="4">
        <v>432</v>
      </c>
      <c r="H69" s="4">
        <v>11</v>
      </c>
      <c r="I69" s="4">
        <v>0</v>
      </c>
      <c r="J69" s="5">
        <f t="shared" si="0"/>
        <v>2.242152466367713E-3</v>
      </c>
      <c r="K69" s="5">
        <f t="shared" si="1"/>
        <v>0</v>
      </c>
      <c r="L69" s="4">
        <f t="shared" si="2"/>
        <v>-4895</v>
      </c>
      <c r="M69" s="11">
        <f t="shared" si="3"/>
        <v>-432</v>
      </c>
    </row>
    <row r="70" spans="1:13" x14ac:dyDescent="0.25">
      <c r="A70" s="6" t="s">
        <v>65</v>
      </c>
      <c r="B70" s="10">
        <v>1103</v>
      </c>
      <c r="C70" s="11">
        <v>43</v>
      </c>
      <c r="D70" s="10">
        <v>23945</v>
      </c>
      <c r="E70" s="11">
        <v>1299</v>
      </c>
      <c r="F70" s="10">
        <v>1165</v>
      </c>
      <c r="G70" s="4">
        <v>79</v>
      </c>
      <c r="H70" s="4">
        <v>43</v>
      </c>
      <c r="I70" s="4">
        <v>0</v>
      </c>
      <c r="J70" s="5">
        <f t="shared" si="0"/>
        <v>3.6909871244635191E-2</v>
      </c>
      <c r="K70" s="5">
        <f t="shared" si="1"/>
        <v>0</v>
      </c>
      <c r="L70" s="4">
        <f t="shared" si="2"/>
        <v>-1122</v>
      </c>
      <c r="M70" s="11">
        <f t="shared" si="3"/>
        <v>-79</v>
      </c>
    </row>
    <row r="71" spans="1:13" x14ac:dyDescent="0.25">
      <c r="A71" s="6" t="s">
        <v>66</v>
      </c>
      <c r="B71" s="10">
        <v>21619</v>
      </c>
      <c r="C71" s="11">
        <v>686</v>
      </c>
      <c r="D71" s="10">
        <v>16982</v>
      </c>
      <c r="E71" s="11">
        <v>579</v>
      </c>
      <c r="F71" s="10">
        <v>1273</v>
      </c>
      <c r="G71" s="4">
        <v>83</v>
      </c>
      <c r="H71" s="4">
        <v>394</v>
      </c>
      <c r="I71" s="4">
        <v>19</v>
      </c>
      <c r="J71" s="5">
        <f t="shared" si="0"/>
        <v>0.30950510604870385</v>
      </c>
      <c r="K71" s="5">
        <f t="shared" si="1"/>
        <v>0.2289156626506024</v>
      </c>
      <c r="L71" s="4">
        <f t="shared" si="2"/>
        <v>-879</v>
      </c>
      <c r="M71" s="11">
        <f t="shared" si="3"/>
        <v>-64</v>
      </c>
    </row>
    <row r="72" spans="1:13" x14ac:dyDescent="0.25">
      <c r="A72" s="6" t="s">
        <v>67</v>
      </c>
      <c r="B72" s="10">
        <v>16092</v>
      </c>
      <c r="C72" s="11">
        <v>869</v>
      </c>
      <c r="D72" s="10">
        <v>34483</v>
      </c>
      <c r="E72" s="11">
        <v>1552</v>
      </c>
      <c r="F72" s="10">
        <v>1487</v>
      </c>
      <c r="G72" s="4">
        <v>61</v>
      </c>
      <c r="H72" s="4">
        <v>0</v>
      </c>
      <c r="I72" s="4">
        <v>0</v>
      </c>
      <c r="J72" s="5">
        <f t="shared" si="0"/>
        <v>0</v>
      </c>
      <c r="K72" s="5">
        <f t="shared" si="1"/>
        <v>0</v>
      </c>
      <c r="L72" s="4">
        <f t="shared" si="2"/>
        <v>-1487</v>
      </c>
      <c r="M72" s="11">
        <f t="shared" si="3"/>
        <v>-61</v>
      </c>
    </row>
    <row r="73" spans="1:13" x14ac:dyDescent="0.25">
      <c r="A73" s="6" t="s">
        <v>68</v>
      </c>
      <c r="B73" s="10">
        <v>10369</v>
      </c>
      <c r="C73" s="11">
        <v>434</v>
      </c>
      <c r="D73" s="10">
        <v>15472</v>
      </c>
      <c r="E73" s="11">
        <v>664</v>
      </c>
      <c r="F73" s="10">
        <v>448</v>
      </c>
      <c r="G73" s="4">
        <v>13</v>
      </c>
      <c r="H73" s="4">
        <v>66</v>
      </c>
      <c r="I73" s="4">
        <v>2</v>
      </c>
      <c r="J73" s="5">
        <f t="shared" ref="J73:J93" si="4">H73/F73</f>
        <v>0.14732142857142858</v>
      </c>
      <c r="K73" s="5">
        <f t="shared" ref="K73:K93" si="5">I73/G73</f>
        <v>0.15384615384615385</v>
      </c>
      <c r="L73" s="4">
        <f t="shared" ref="L73:L93" si="6">H73-F73</f>
        <v>-382</v>
      </c>
      <c r="M73" s="11">
        <f t="shared" ref="M73:M93" si="7">I73-G73</f>
        <v>-11</v>
      </c>
    </row>
    <row r="74" spans="1:13" x14ac:dyDescent="0.25">
      <c r="A74" s="6" t="s">
        <v>69</v>
      </c>
      <c r="B74" s="10">
        <v>21301</v>
      </c>
      <c r="C74" s="11">
        <v>850</v>
      </c>
      <c r="D74" s="10">
        <v>69435</v>
      </c>
      <c r="E74" s="11">
        <v>2824</v>
      </c>
      <c r="F74" s="10">
        <v>1684</v>
      </c>
      <c r="G74" s="4">
        <v>57</v>
      </c>
      <c r="H74" s="4">
        <v>0</v>
      </c>
      <c r="I74" s="4">
        <v>0</v>
      </c>
      <c r="J74" s="5">
        <f t="shared" si="4"/>
        <v>0</v>
      </c>
      <c r="K74" s="5">
        <f t="shared" si="5"/>
        <v>0</v>
      </c>
      <c r="L74" s="4">
        <f t="shared" si="6"/>
        <v>-1684</v>
      </c>
      <c r="M74" s="11">
        <f t="shared" si="7"/>
        <v>-57</v>
      </c>
    </row>
    <row r="75" spans="1:13" x14ac:dyDescent="0.25">
      <c r="A75" s="6" t="s">
        <v>70</v>
      </c>
      <c r="B75" s="10">
        <v>130761</v>
      </c>
      <c r="C75" s="11">
        <v>5092</v>
      </c>
      <c r="D75" s="10">
        <v>208485</v>
      </c>
      <c r="E75" s="11">
        <v>9346</v>
      </c>
      <c r="F75" s="10">
        <v>3786</v>
      </c>
      <c r="G75" s="4">
        <v>159</v>
      </c>
      <c r="H75" s="4">
        <v>0</v>
      </c>
      <c r="I75" s="4">
        <v>0</v>
      </c>
      <c r="J75" s="5">
        <f t="shared" si="4"/>
        <v>0</v>
      </c>
      <c r="K75" s="5">
        <f t="shared" si="5"/>
        <v>0</v>
      </c>
      <c r="L75" s="4">
        <f t="shared" si="6"/>
        <v>-3786</v>
      </c>
      <c r="M75" s="11">
        <f t="shared" si="7"/>
        <v>-159</v>
      </c>
    </row>
    <row r="76" spans="1:13" x14ac:dyDescent="0.25">
      <c r="A76" s="6" t="s">
        <v>71</v>
      </c>
      <c r="B76" s="10">
        <v>58964</v>
      </c>
      <c r="C76" s="11">
        <v>2764</v>
      </c>
      <c r="D76" s="10">
        <v>173371</v>
      </c>
      <c r="E76" s="11">
        <v>9513</v>
      </c>
      <c r="F76" s="10">
        <v>17086</v>
      </c>
      <c r="G76" s="4">
        <v>797</v>
      </c>
      <c r="H76" s="4">
        <v>10566</v>
      </c>
      <c r="I76" s="4">
        <v>354</v>
      </c>
      <c r="J76" s="5">
        <f t="shared" si="4"/>
        <v>0.61840103008310898</v>
      </c>
      <c r="K76" s="5">
        <f t="shared" si="5"/>
        <v>0.44416562107904645</v>
      </c>
      <c r="L76" s="4">
        <f t="shared" si="6"/>
        <v>-6520</v>
      </c>
      <c r="M76" s="11">
        <f t="shared" si="7"/>
        <v>-443</v>
      </c>
    </row>
    <row r="77" spans="1:13" x14ac:dyDescent="0.25">
      <c r="A77" s="6" t="s">
        <v>72</v>
      </c>
      <c r="B77" s="10">
        <v>58584</v>
      </c>
      <c r="C77" s="11">
        <v>2667</v>
      </c>
      <c r="D77" s="10">
        <v>108875</v>
      </c>
      <c r="E77" s="11">
        <v>4854</v>
      </c>
      <c r="F77" s="10">
        <v>11645</v>
      </c>
      <c r="G77" s="4">
        <v>712</v>
      </c>
      <c r="H77" s="4">
        <v>5889</v>
      </c>
      <c r="I77" s="4">
        <v>266</v>
      </c>
      <c r="J77" s="5">
        <f t="shared" si="4"/>
        <v>0.5057106054100472</v>
      </c>
      <c r="K77" s="5">
        <f t="shared" si="5"/>
        <v>0.37359550561797755</v>
      </c>
      <c r="L77" s="4">
        <f t="shared" si="6"/>
        <v>-5756</v>
      </c>
      <c r="M77" s="11">
        <f t="shared" si="7"/>
        <v>-446</v>
      </c>
    </row>
    <row r="78" spans="1:13" x14ac:dyDescent="0.25">
      <c r="A78" s="6" t="s">
        <v>73</v>
      </c>
      <c r="B78" s="10">
        <v>62273</v>
      </c>
      <c r="C78" s="11">
        <v>2688</v>
      </c>
      <c r="D78" s="10">
        <v>477159</v>
      </c>
      <c r="E78" s="11">
        <v>20280</v>
      </c>
      <c r="F78" s="10">
        <v>10609</v>
      </c>
      <c r="G78" s="4">
        <v>441</v>
      </c>
      <c r="H78" s="4">
        <v>2</v>
      </c>
      <c r="I78" s="4">
        <v>0</v>
      </c>
      <c r="J78" s="5">
        <f t="shared" si="4"/>
        <v>1.8851918182675087E-4</v>
      </c>
      <c r="K78" s="5">
        <f t="shared" si="5"/>
        <v>0</v>
      </c>
      <c r="L78" s="4">
        <f t="shared" si="6"/>
        <v>-10607</v>
      </c>
      <c r="M78" s="11">
        <f t="shared" si="7"/>
        <v>-441</v>
      </c>
    </row>
    <row r="79" spans="1:13" x14ac:dyDescent="0.25">
      <c r="A79" s="6" t="s">
        <v>74</v>
      </c>
      <c r="B79" s="10">
        <v>88867</v>
      </c>
      <c r="C79" s="11">
        <v>3900</v>
      </c>
      <c r="D79" s="10">
        <v>183790</v>
      </c>
      <c r="E79" s="11">
        <v>7721</v>
      </c>
      <c r="F79" s="10">
        <v>28763</v>
      </c>
      <c r="G79" s="4">
        <v>2143</v>
      </c>
      <c r="H79" s="4">
        <v>6</v>
      </c>
      <c r="I79" s="4">
        <v>0</v>
      </c>
      <c r="J79" s="5">
        <f t="shared" si="4"/>
        <v>2.0860132809512221E-4</v>
      </c>
      <c r="K79" s="5">
        <f t="shared" si="5"/>
        <v>0</v>
      </c>
      <c r="L79" s="4">
        <f t="shared" si="6"/>
        <v>-28757</v>
      </c>
      <c r="M79" s="11">
        <f t="shared" si="7"/>
        <v>-2143</v>
      </c>
    </row>
    <row r="80" spans="1:13" x14ac:dyDescent="0.25">
      <c r="A80" s="6" t="s">
        <v>75</v>
      </c>
      <c r="B80" s="10">
        <v>140013</v>
      </c>
      <c r="C80" s="11">
        <v>4060</v>
      </c>
      <c r="D80" s="10">
        <v>280155</v>
      </c>
      <c r="E80" s="11">
        <v>11803</v>
      </c>
      <c r="F80" s="10">
        <v>3837</v>
      </c>
      <c r="G80" s="4">
        <v>196</v>
      </c>
      <c r="H80" s="4">
        <v>0</v>
      </c>
      <c r="I80" s="4">
        <v>0</v>
      </c>
      <c r="J80" s="5">
        <f t="shared" si="4"/>
        <v>0</v>
      </c>
      <c r="K80" s="5">
        <f t="shared" si="5"/>
        <v>0</v>
      </c>
      <c r="L80" s="4">
        <f t="shared" si="6"/>
        <v>-3837</v>
      </c>
      <c r="M80" s="11">
        <f t="shared" si="7"/>
        <v>-196</v>
      </c>
    </row>
    <row r="81" spans="1:13" x14ac:dyDescent="0.25">
      <c r="A81" s="6" t="s">
        <v>76</v>
      </c>
      <c r="B81" s="10">
        <v>25333</v>
      </c>
      <c r="C81" s="11">
        <v>1099</v>
      </c>
      <c r="D81" s="10">
        <v>76065</v>
      </c>
      <c r="E81" s="11">
        <v>3566</v>
      </c>
      <c r="F81" s="10">
        <v>2935</v>
      </c>
      <c r="G81" s="4">
        <v>155</v>
      </c>
      <c r="H81" s="4">
        <v>1614</v>
      </c>
      <c r="I81" s="4">
        <v>5</v>
      </c>
      <c r="J81" s="5">
        <f t="shared" si="4"/>
        <v>0.54991482112436119</v>
      </c>
      <c r="K81" s="5">
        <f t="shared" si="5"/>
        <v>3.2258064516129031E-2</v>
      </c>
      <c r="L81" s="4">
        <f t="shared" si="6"/>
        <v>-1321</v>
      </c>
      <c r="M81" s="11">
        <f t="shared" si="7"/>
        <v>-150</v>
      </c>
    </row>
    <row r="82" spans="1:13" x14ac:dyDescent="0.25">
      <c r="A82" s="6" t="s">
        <v>77</v>
      </c>
      <c r="B82" s="10">
        <v>50341</v>
      </c>
      <c r="C82" s="11">
        <v>1913</v>
      </c>
      <c r="D82" s="10">
        <v>74250</v>
      </c>
      <c r="E82" s="11">
        <v>3081</v>
      </c>
      <c r="F82" s="10">
        <v>3437</v>
      </c>
      <c r="G82" s="4">
        <v>139</v>
      </c>
      <c r="H82" s="4">
        <v>2</v>
      </c>
      <c r="I82" s="4">
        <v>0</v>
      </c>
      <c r="J82" s="5">
        <f t="shared" si="4"/>
        <v>5.8190282222868783E-4</v>
      </c>
      <c r="K82" s="5">
        <f t="shared" si="5"/>
        <v>0</v>
      </c>
      <c r="L82" s="4">
        <f t="shared" si="6"/>
        <v>-3435</v>
      </c>
      <c r="M82" s="11">
        <f t="shared" si="7"/>
        <v>-139</v>
      </c>
    </row>
    <row r="83" spans="1:13" x14ac:dyDescent="0.25">
      <c r="A83" s="6" t="s">
        <v>78</v>
      </c>
      <c r="B83" s="10">
        <v>16583</v>
      </c>
      <c r="C83" s="11">
        <v>604</v>
      </c>
      <c r="D83" s="10">
        <v>34696</v>
      </c>
      <c r="E83" s="11">
        <v>1588</v>
      </c>
      <c r="F83" s="10">
        <v>1773</v>
      </c>
      <c r="G83" s="4">
        <v>65</v>
      </c>
      <c r="H83" s="4">
        <v>839</v>
      </c>
      <c r="I83" s="4">
        <v>29</v>
      </c>
      <c r="J83" s="5">
        <f t="shared" si="4"/>
        <v>0.47320924985899604</v>
      </c>
      <c r="K83" s="5">
        <f t="shared" si="5"/>
        <v>0.44615384615384618</v>
      </c>
      <c r="L83" s="4">
        <f t="shared" si="6"/>
        <v>-934</v>
      </c>
      <c r="M83" s="11">
        <f t="shared" si="7"/>
        <v>-36</v>
      </c>
    </row>
    <row r="84" spans="1:13" x14ac:dyDescent="0.25">
      <c r="A84" s="6" t="s">
        <v>79</v>
      </c>
      <c r="B84" s="10">
        <v>56134</v>
      </c>
      <c r="C84" s="11">
        <v>1951</v>
      </c>
      <c r="D84" s="10">
        <v>169395</v>
      </c>
      <c r="E84" s="11">
        <v>9597</v>
      </c>
      <c r="F84" s="10">
        <v>7937</v>
      </c>
      <c r="G84" s="4">
        <v>410</v>
      </c>
      <c r="H84" s="4">
        <v>3475</v>
      </c>
      <c r="I84" s="4">
        <v>169</v>
      </c>
      <c r="J84" s="5">
        <f t="shared" si="4"/>
        <v>0.43782285498299106</v>
      </c>
      <c r="K84" s="5">
        <f t="shared" si="5"/>
        <v>0.41219512195121949</v>
      </c>
      <c r="L84" s="4">
        <f t="shared" si="6"/>
        <v>-4462</v>
      </c>
      <c r="M84" s="11">
        <f t="shared" si="7"/>
        <v>-241</v>
      </c>
    </row>
    <row r="85" spans="1:13" x14ac:dyDescent="0.25">
      <c r="A85" s="6" t="s">
        <v>80</v>
      </c>
      <c r="B85" s="10">
        <v>13394</v>
      </c>
      <c r="C85" s="11">
        <v>652</v>
      </c>
      <c r="D85" s="10">
        <v>53811</v>
      </c>
      <c r="E85" s="11">
        <v>3236</v>
      </c>
      <c r="F85" s="10">
        <v>1886</v>
      </c>
      <c r="G85" s="4">
        <v>71</v>
      </c>
      <c r="H85" s="4">
        <v>1</v>
      </c>
      <c r="I85" s="4">
        <v>0</v>
      </c>
      <c r="J85" s="5">
        <f t="shared" si="4"/>
        <v>5.3022269353128319E-4</v>
      </c>
      <c r="K85" s="5">
        <f t="shared" si="5"/>
        <v>0</v>
      </c>
      <c r="L85" s="4">
        <f t="shared" si="6"/>
        <v>-1885</v>
      </c>
      <c r="M85" s="11">
        <f t="shared" si="7"/>
        <v>-71</v>
      </c>
    </row>
    <row r="86" spans="1:13" x14ac:dyDescent="0.25">
      <c r="A86" s="6" t="s">
        <v>81</v>
      </c>
      <c r="B86" s="10">
        <v>21820</v>
      </c>
      <c r="C86" s="11">
        <v>1004</v>
      </c>
      <c r="D86" s="10">
        <v>24545</v>
      </c>
      <c r="E86" s="11">
        <v>1205</v>
      </c>
      <c r="F86" s="10">
        <v>3391</v>
      </c>
      <c r="G86" s="4">
        <v>118</v>
      </c>
      <c r="H86" s="4">
        <v>0</v>
      </c>
      <c r="I86" s="4">
        <v>0</v>
      </c>
      <c r="J86" s="5">
        <f t="shared" si="4"/>
        <v>0</v>
      </c>
      <c r="K86" s="5">
        <f t="shared" si="5"/>
        <v>0</v>
      </c>
      <c r="L86" s="4">
        <f t="shared" si="6"/>
        <v>-3391</v>
      </c>
      <c r="M86" s="11">
        <f t="shared" si="7"/>
        <v>-118</v>
      </c>
    </row>
    <row r="87" spans="1:13" x14ac:dyDescent="0.25">
      <c r="A87" s="6" t="s">
        <v>82</v>
      </c>
      <c r="B87" s="10">
        <v>4963</v>
      </c>
      <c r="C87" s="11">
        <v>309</v>
      </c>
      <c r="D87" s="10">
        <v>13387</v>
      </c>
      <c r="E87" s="11">
        <v>788</v>
      </c>
      <c r="F87" s="10">
        <v>447</v>
      </c>
      <c r="G87" s="4">
        <v>24</v>
      </c>
      <c r="H87" s="4">
        <v>0</v>
      </c>
      <c r="I87" s="4">
        <v>0</v>
      </c>
      <c r="J87" s="5">
        <f t="shared" si="4"/>
        <v>0</v>
      </c>
      <c r="K87" s="5">
        <f t="shared" si="5"/>
        <v>0</v>
      </c>
      <c r="L87" s="4">
        <f t="shared" si="6"/>
        <v>-447</v>
      </c>
      <c r="M87" s="11">
        <f t="shared" si="7"/>
        <v>-24</v>
      </c>
    </row>
    <row r="88" spans="1:13" x14ac:dyDescent="0.25">
      <c r="A88" s="6" t="s">
        <v>83</v>
      </c>
      <c r="B88" s="10">
        <v>2007</v>
      </c>
      <c r="C88" s="11">
        <v>63</v>
      </c>
      <c r="D88" s="10">
        <v>24089</v>
      </c>
      <c r="E88" s="11">
        <v>1085</v>
      </c>
      <c r="F88" s="10">
        <v>518</v>
      </c>
      <c r="G88" s="4">
        <v>22</v>
      </c>
      <c r="H88" s="4">
        <v>0</v>
      </c>
      <c r="I88" s="4">
        <v>0</v>
      </c>
      <c r="J88" s="5">
        <f t="shared" si="4"/>
        <v>0</v>
      </c>
      <c r="K88" s="5">
        <f t="shared" si="5"/>
        <v>0</v>
      </c>
      <c r="L88" s="4">
        <f t="shared" si="6"/>
        <v>-518</v>
      </c>
      <c r="M88" s="11">
        <f t="shared" si="7"/>
        <v>-22</v>
      </c>
    </row>
    <row r="89" spans="1:13" x14ac:dyDescent="0.25">
      <c r="A89" s="6" t="s">
        <v>84</v>
      </c>
      <c r="B89" s="10">
        <v>3343</v>
      </c>
      <c r="C89" s="11">
        <v>183</v>
      </c>
      <c r="D89" s="10">
        <v>32368</v>
      </c>
      <c r="E89" s="11">
        <v>1543</v>
      </c>
      <c r="F89" s="10">
        <v>900</v>
      </c>
      <c r="G89" s="4">
        <v>82</v>
      </c>
      <c r="H89" s="4">
        <v>0</v>
      </c>
      <c r="I89" s="4">
        <v>0</v>
      </c>
      <c r="J89" s="5">
        <f t="shared" si="4"/>
        <v>0</v>
      </c>
      <c r="K89" s="5">
        <f t="shared" si="5"/>
        <v>0</v>
      </c>
      <c r="L89" s="4">
        <f t="shared" si="6"/>
        <v>-900</v>
      </c>
      <c r="M89" s="11">
        <f t="shared" si="7"/>
        <v>-82</v>
      </c>
    </row>
    <row r="90" spans="1:13" x14ac:dyDescent="0.25">
      <c r="A90" s="6" t="s">
        <v>85</v>
      </c>
      <c r="B90" s="10">
        <v>4030</v>
      </c>
      <c r="C90" s="11">
        <v>174</v>
      </c>
      <c r="D90" s="10">
        <v>10851</v>
      </c>
      <c r="E90" s="11">
        <v>589</v>
      </c>
      <c r="F90" s="10">
        <v>262</v>
      </c>
      <c r="G90" s="4">
        <v>15</v>
      </c>
      <c r="H90" s="4">
        <v>137</v>
      </c>
      <c r="I90" s="4">
        <v>5</v>
      </c>
      <c r="J90" s="5">
        <f t="shared" si="4"/>
        <v>0.52290076335877866</v>
      </c>
      <c r="K90" s="5">
        <f t="shared" si="5"/>
        <v>0.33333333333333331</v>
      </c>
      <c r="L90" s="4">
        <f t="shared" si="6"/>
        <v>-125</v>
      </c>
      <c r="M90" s="11">
        <f t="shared" si="7"/>
        <v>-10</v>
      </c>
    </row>
    <row r="91" spans="1:13" x14ac:dyDescent="0.25">
      <c r="A91" s="6" t="s">
        <v>86</v>
      </c>
      <c r="B91" s="10">
        <v>79</v>
      </c>
      <c r="C91" s="11">
        <v>1</v>
      </c>
      <c r="D91" s="10">
        <v>4802</v>
      </c>
      <c r="E91" s="11">
        <v>82</v>
      </c>
      <c r="F91" s="10">
        <v>217</v>
      </c>
      <c r="G91" s="4">
        <v>9</v>
      </c>
      <c r="H91" s="4">
        <v>62</v>
      </c>
      <c r="I91" s="4">
        <v>2</v>
      </c>
      <c r="J91" s="5">
        <f t="shared" si="4"/>
        <v>0.2857142857142857</v>
      </c>
      <c r="K91" s="5">
        <f t="shared" si="5"/>
        <v>0.22222222222222221</v>
      </c>
      <c r="L91" s="4">
        <f t="shared" si="6"/>
        <v>-155</v>
      </c>
      <c r="M91" s="11">
        <f t="shared" si="7"/>
        <v>-7</v>
      </c>
    </row>
    <row r="92" spans="1:13" x14ac:dyDescent="0.25">
      <c r="A92" s="6" t="s">
        <v>87</v>
      </c>
      <c r="B92" s="10">
        <v>0</v>
      </c>
      <c r="C92" s="11">
        <v>0</v>
      </c>
      <c r="D92" s="10">
        <v>0</v>
      </c>
      <c r="E92" s="11">
        <v>0</v>
      </c>
      <c r="F92" s="10">
        <v>17840</v>
      </c>
      <c r="G92" s="4">
        <v>930</v>
      </c>
      <c r="H92" s="4">
        <v>9730</v>
      </c>
      <c r="I92" s="4">
        <v>534</v>
      </c>
      <c r="J92" s="5">
        <f t="shared" si="4"/>
        <v>0.54540358744394624</v>
      </c>
      <c r="K92" s="5">
        <f t="shared" si="5"/>
        <v>0.5741935483870968</v>
      </c>
      <c r="L92" s="4">
        <f t="shared" si="6"/>
        <v>-8110</v>
      </c>
      <c r="M92" s="11">
        <f t="shared" si="7"/>
        <v>-396</v>
      </c>
    </row>
    <row r="93" spans="1:13" ht="15.75" thickBot="1" x14ac:dyDescent="0.3">
      <c r="A93" s="7" t="s">
        <v>95</v>
      </c>
      <c r="B93" s="12">
        <v>0</v>
      </c>
      <c r="C93" s="13">
        <v>0</v>
      </c>
      <c r="D93" s="12">
        <v>0</v>
      </c>
      <c r="E93" s="13">
        <v>0</v>
      </c>
      <c r="F93" s="12">
        <v>3628</v>
      </c>
      <c r="G93" s="14">
        <v>205</v>
      </c>
      <c r="H93" s="14">
        <v>1112</v>
      </c>
      <c r="I93" s="14">
        <v>66</v>
      </c>
      <c r="J93" s="15">
        <f t="shared" si="4"/>
        <v>0.30650496141124589</v>
      </c>
      <c r="K93" s="15">
        <f t="shared" si="5"/>
        <v>0.32195121951219513</v>
      </c>
      <c r="L93" s="14">
        <f t="shared" si="6"/>
        <v>-2516</v>
      </c>
      <c r="M93" s="13">
        <f t="shared" si="7"/>
        <v>-139</v>
      </c>
    </row>
  </sheetData>
  <mergeCells count="11">
    <mergeCell ref="A4:A6"/>
    <mergeCell ref="A2:M2"/>
    <mergeCell ref="F5:G5"/>
    <mergeCell ref="H5:I5"/>
    <mergeCell ref="F4:M4"/>
    <mergeCell ref="J5:K5"/>
    <mergeCell ref="L5:M5"/>
    <mergeCell ref="B5:C5"/>
    <mergeCell ref="D5:E5"/>
    <mergeCell ref="B4:C4"/>
    <mergeCell ref="D4:E4"/>
  </mergeCells>
  <conditionalFormatting sqref="J7:K93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T7" sqref="T7"/>
    </sheetView>
  </sheetViews>
  <sheetFormatPr defaultRowHeight="15" x14ac:dyDescent="0.25"/>
  <cols>
    <col min="1" max="1" width="26.42578125" style="16" customWidth="1"/>
    <col min="2" max="2" width="11.28515625" style="16" bestFit="1" customWidth="1"/>
    <col min="3" max="3" width="7.5703125" style="17" bestFit="1" customWidth="1"/>
    <col min="4" max="4" width="11.28515625" style="16" bestFit="1" customWidth="1"/>
    <col min="5" max="5" width="7.5703125" style="16" bestFit="1" customWidth="1"/>
    <col min="6" max="6" width="11.28515625" style="16" customWidth="1"/>
    <col min="7" max="7" width="7.5703125" style="16" customWidth="1"/>
    <col min="8" max="8" width="11.28515625" style="16" hidden="1" customWidth="1"/>
    <col min="9" max="9" width="7.5703125" style="16" hidden="1" customWidth="1"/>
    <col min="10" max="10" width="11.28515625" style="16" hidden="1" customWidth="1"/>
    <col min="11" max="11" width="7.5703125" style="16" hidden="1" customWidth="1"/>
    <col min="12" max="12" width="11.28515625" style="16" hidden="1" customWidth="1"/>
    <col min="13" max="13" width="7.5703125" style="16" hidden="1" customWidth="1"/>
    <col min="14" max="14" width="10" style="16" customWidth="1"/>
    <col min="15" max="15" width="9.85546875" style="16" customWidth="1"/>
    <col min="16" max="16384" width="9.140625" style="16"/>
  </cols>
  <sheetData>
    <row r="1" spans="1:15" ht="16.5" customHeight="1" x14ac:dyDescent="0.25">
      <c r="N1" s="35" t="s">
        <v>104</v>
      </c>
      <c r="O1" s="35"/>
    </row>
    <row r="2" spans="1:15" ht="54" customHeight="1" x14ac:dyDescent="0.25">
      <c r="A2" s="38" t="s">
        <v>103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5" ht="14.25" customHeight="1" x14ac:dyDescent="0.25">
      <c r="L3" s="37" t="s">
        <v>97</v>
      </c>
      <c r="M3" s="37"/>
      <c r="N3" s="41" t="s">
        <v>97</v>
      </c>
      <c r="O3" s="41"/>
    </row>
    <row r="4" spans="1:15" s="19" customFormat="1" ht="42.75" customHeight="1" x14ac:dyDescent="0.25">
      <c r="A4" s="36"/>
      <c r="B4" s="36" t="s">
        <v>0</v>
      </c>
      <c r="C4" s="36"/>
      <c r="D4" s="36" t="s">
        <v>91</v>
      </c>
      <c r="E4" s="36"/>
      <c r="F4" s="36" t="s">
        <v>92</v>
      </c>
      <c r="G4" s="36"/>
      <c r="H4" s="36"/>
      <c r="I4" s="36"/>
      <c r="J4" s="36"/>
      <c r="K4" s="36"/>
      <c r="L4" s="36"/>
      <c r="M4" s="36"/>
      <c r="N4" s="36" t="s">
        <v>98</v>
      </c>
      <c r="O4" s="36"/>
    </row>
    <row r="5" spans="1:15" s="19" customFormat="1" x14ac:dyDescent="0.25">
      <c r="A5" s="36"/>
      <c r="B5" s="36" t="s">
        <v>89</v>
      </c>
      <c r="C5" s="36"/>
      <c r="D5" s="36" t="s">
        <v>89</v>
      </c>
      <c r="E5" s="36"/>
      <c r="F5" s="36" t="s">
        <v>89</v>
      </c>
      <c r="G5" s="36"/>
      <c r="H5" s="36" t="s">
        <v>90</v>
      </c>
      <c r="I5" s="36"/>
      <c r="J5" s="36" t="s">
        <v>94</v>
      </c>
      <c r="K5" s="36"/>
      <c r="L5" s="36" t="s">
        <v>93</v>
      </c>
      <c r="M5" s="36"/>
      <c r="N5" s="39" t="s">
        <v>89</v>
      </c>
      <c r="O5" s="40"/>
    </row>
    <row r="6" spans="1:15" s="19" customFormat="1" ht="54" customHeight="1" x14ac:dyDescent="0.25">
      <c r="A6" s="36"/>
      <c r="B6" s="18" t="s">
        <v>1</v>
      </c>
      <c r="C6" s="20" t="s">
        <v>88</v>
      </c>
      <c r="D6" s="18" t="s">
        <v>1</v>
      </c>
      <c r="E6" s="18" t="s">
        <v>88</v>
      </c>
      <c r="F6" s="18" t="s">
        <v>1</v>
      </c>
      <c r="G6" s="18" t="s">
        <v>88</v>
      </c>
      <c r="H6" s="18" t="s">
        <v>1</v>
      </c>
      <c r="I6" s="18" t="s">
        <v>88</v>
      </c>
      <c r="J6" s="18" t="s">
        <v>1</v>
      </c>
      <c r="K6" s="18" t="s">
        <v>88</v>
      </c>
      <c r="L6" s="18" t="s">
        <v>1</v>
      </c>
      <c r="M6" s="18" t="s">
        <v>88</v>
      </c>
      <c r="N6" s="18" t="s">
        <v>100</v>
      </c>
      <c r="O6" s="18" t="s">
        <v>101</v>
      </c>
    </row>
    <row r="7" spans="1:15" x14ac:dyDescent="0.25">
      <c r="A7" s="21" t="s">
        <v>99</v>
      </c>
      <c r="B7" s="22">
        <v>3347692</v>
      </c>
      <c r="C7" s="23">
        <v>144.76900000000001</v>
      </c>
      <c r="D7" s="22">
        <v>8790880</v>
      </c>
      <c r="E7" s="23">
        <v>421.71199999999999</v>
      </c>
      <c r="F7" s="22">
        <v>445498</v>
      </c>
      <c r="G7" s="23">
        <v>49.085999999999999</v>
      </c>
      <c r="H7" s="22">
        <v>119547</v>
      </c>
      <c r="I7" s="23">
        <f>'менее 100 руб'!I7/1000</f>
        <v>3.8780000000000001</v>
      </c>
      <c r="J7" s="24">
        <f>H7/F7</f>
        <v>0.26834463903317185</v>
      </c>
      <c r="K7" s="24">
        <f>I7/G7</f>
        <v>7.9004196715967895E-2</v>
      </c>
      <c r="L7" s="22">
        <f>H7-F7</f>
        <v>-325951</v>
      </c>
      <c r="M7" s="23">
        <f>I7-G7</f>
        <v>-45.207999999999998</v>
      </c>
      <c r="N7" s="23">
        <f>C7+E7+G7</f>
        <v>615.56700000000001</v>
      </c>
      <c r="O7" s="24">
        <f>N7/$N$7</f>
        <v>1</v>
      </c>
    </row>
    <row r="8" spans="1:15" x14ac:dyDescent="0.25">
      <c r="A8" s="21" t="s">
        <v>3</v>
      </c>
      <c r="B8" s="22"/>
      <c r="C8" s="23"/>
      <c r="D8" s="22"/>
      <c r="E8" s="23"/>
      <c r="F8" s="22"/>
      <c r="G8" s="23"/>
      <c r="H8" s="22"/>
      <c r="I8" s="23"/>
      <c r="J8" s="22"/>
      <c r="K8" s="22"/>
      <c r="L8" s="22"/>
      <c r="M8" s="23"/>
      <c r="N8" s="23"/>
      <c r="O8" s="23"/>
    </row>
    <row r="9" spans="1:15" x14ac:dyDescent="0.25">
      <c r="A9" s="21" t="s">
        <v>4</v>
      </c>
      <c r="B9" s="22">
        <v>39962</v>
      </c>
      <c r="C9" s="23">
        <v>1.99</v>
      </c>
      <c r="D9" s="22">
        <v>44391</v>
      </c>
      <c r="E9" s="23">
        <v>2.4969999999999999</v>
      </c>
      <c r="F9" s="22">
        <v>3609</v>
      </c>
      <c r="G9" s="23">
        <v>0.32500000000000001</v>
      </c>
      <c r="H9" s="22">
        <v>8</v>
      </c>
      <c r="I9" s="23">
        <f>'менее 100 руб'!I9/1000</f>
        <v>0</v>
      </c>
      <c r="J9" s="24">
        <f t="shared" ref="J9:K72" si="0">H9/F9</f>
        <v>2.2166805209199226E-3</v>
      </c>
      <c r="K9" s="24">
        <f t="shared" si="0"/>
        <v>0</v>
      </c>
      <c r="L9" s="22">
        <f t="shared" ref="L9:M72" si="1">H9-F9</f>
        <v>-3601</v>
      </c>
      <c r="M9" s="23">
        <f t="shared" si="1"/>
        <v>-0.32500000000000001</v>
      </c>
      <c r="N9" s="23">
        <f t="shared" ref="N9:N71" si="2">C9+E9+G9</f>
        <v>4.8120000000000003</v>
      </c>
      <c r="O9" s="24">
        <f>N9/$N$7</f>
        <v>7.8171831823343352E-3</v>
      </c>
    </row>
    <row r="10" spans="1:15" x14ac:dyDescent="0.25">
      <c r="A10" s="21" t="s">
        <v>5</v>
      </c>
      <c r="B10" s="22">
        <v>48959</v>
      </c>
      <c r="C10" s="23">
        <v>1.8959999999999999</v>
      </c>
      <c r="D10" s="22">
        <v>78677</v>
      </c>
      <c r="E10" s="23">
        <v>4.0720000000000001</v>
      </c>
      <c r="F10" s="22">
        <v>5639</v>
      </c>
      <c r="G10" s="23">
        <v>0.252</v>
      </c>
      <c r="H10" s="22">
        <v>3512</v>
      </c>
      <c r="I10" s="23">
        <f>'менее 100 руб'!I10/1000</f>
        <v>0.17399999999999999</v>
      </c>
      <c r="J10" s="24">
        <f t="shared" si="0"/>
        <v>0.62280546196134068</v>
      </c>
      <c r="K10" s="24">
        <f t="shared" si="0"/>
        <v>0.69047619047619047</v>
      </c>
      <c r="L10" s="22">
        <f t="shared" si="1"/>
        <v>-2127</v>
      </c>
      <c r="M10" s="23">
        <f t="shared" si="1"/>
        <v>-7.8000000000000014E-2</v>
      </c>
      <c r="N10" s="23">
        <f t="shared" si="2"/>
        <v>6.22</v>
      </c>
      <c r="O10" s="24">
        <f t="shared" ref="O10:O73" si="3">N10/$N$7</f>
        <v>1.0104505277248455E-2</v>
      </c>
    </row>
    <row r="11" spans="1:15" x14ac:dyDescent="0.25">
      <c r="A11" s="21" t="s">
        <v>6</v>
      </c>
      <c r="B11" s="22">
        <v>29648</v>
      </c>
      <c r="C11" s="23">
        <v>1.589</v>
      </c>
      <c r="D11" s="22">
        <v>166363</v>
      </c>
      <c r="E11" s="23">
        <v>7.54</v>
      </c>
      <c r="F11" s="22">
        <v>4365</v>
      </c>
      <c r="G11" s="23">
        <v>0.245</v>
      </c>
      <c r="H11" s="22">
        <v>0</v>
      </c>
      <c r="I11" s="23">
        <f>'менее 100 руб'!I11/1000</f>
        <v>0</v>
      </c>
      <c r="J11" s="24">
        <f t="shared" si="0"/>
        <v>0</v>
      </c>
      <c r="K11" s="24">
        <f t="shared" si="0"/>
        <v>0</v>
      </c>
      <c r="L11" s="22">
        <f t="shared" si="1"/>
        <v>-4365</v>
      </c>
      <c r="M11" s="23">
        <f t="shared" si="1"/>
        <v>-0.245</v>
      </c>
      <c r="N11" s="23">
        <f t="shared" si="2"/>
        <v>9.3739999999999988</v>
      </c>
      <c r="O11" s="24">
        <f t="shared" si="3"/>
        <v>1.5228236731338747E-2</v>
      </c>
    </row>
    <row r="12" spans="1:15" x14ac:dyDescent="0.25">
      <c r="A12" s="21" t="s">
        <v>7</v>
      </c>
      <c r="B12" s="22">
        <v>50953</v>
      </c>
      <c r="C12" s="23">
        <v>1.867</v>
      </c>
      <c r="D12" s="22">
        <v>178467</v>
      </c>
      <c r="E12" s="23">
        <v>9.11</v>
      </c>
      <c r="F12" s="22">
        <v>3732</v>
      </c>
      <c r="G12" s="23">
        <v>8.5000000000000006E-2</v>
      </c>
      <c r="H12" s="22">
        <v>824</v>
      </c>
      <c r="I12" s="23">
        <f>'менее 100 руб'!I12/1000</f>
        <v>1E-3</v>
      </c>
      <c r="J12" s="24">
        <f t="shared" si="0"/>
        <v>0.22079314040728831</v>
      </c>
      <c r="K12" s="24">
        <f t="shared" si="0"/>
        <v>1.1764705882352941E-2</v>
      </c>
      <c r="L12" s="22">
        <f t="shared" si="1"/>
        <v>-2908</v>
      </c>
      <c r="M12" s="23">
        <f t="shared" si="1"/>
        <v>-8.4000000000000005E-2</v>
      </c>
      <c r="N12" s="23">
        <f t="shared" si="2"/>
        <v>11.062000000000001</v>
      </c>
      <c r="O12" s="24">
        <f t="shared" si="3"/>
        <v>1.7970424015582385E-2</v>
      </c>
    </row>
    <row r="13" spans="1:15" x14ac:dyDescent="0.25">
      <c r="A13" s="21" t="s">
        <v>8</v>
      </c>
      <c r="B13" s="22">
        <v>33449</v>
      </c>
      <c r="C13" s="23">
        <v>1.083</v>
      </c>
      <c r="D13" s="22">
        <v>97155</v>
      </c>
      <c r="E13" s="23">
        <v>4.72</v>
      </c>
      <c r="F13" s="22">
        <v>4206</v>
      </c>
      <c r="G13" s="23">
        <v>0.19500000000000001</v>
      </c>
      <c r="H13" s="22">
        <v>1</v>
      </c>
      <c r="I13" s="23">
        <f>'менее 100 руб'!I13/1000</f>
        <v>0</v>
      </c>
      <c r="J13" s="24">
        <f t="shared" si="0"/>
        <v>2.3775558725630053E-4</v>
      </c>
      <c r="K13" s="24">
        <f t="shared" si="0"/>
        <v>0</v>
      </c>
      <c r="L13" s="22">
        <f t="shared" si="1"/>
        <v>-4205</v>
      </c>
      <c r="M13" s="23">
        <f t="shared" si="1"/>
        <v>-0.19500000000000001</v>
      </c>
      <c r="N13" s="23">
        <f t="shared" si="2"/>
        <v>5.9980000000000002</v>
      </c>
      <c r="O13" s="24">
        <f t="shared" si="3"/>
        <v>9.7438621628514847E-3</v>
      </c>
    </row>
    <row r="14" spans="1:15" x14ac:dyDescent="0.25">
      <c r="A14" s="21" t="s">
        <v>9</v>
      </c>
      <c r="B14" s="22">
        <v>14934</v>
      </c>
      <c r="C14" s="23">
        <v>0.753</v>
      </c>
      <c r="D14" s="22">
        <v>94594</v>
      </c>
      <c r="E14" s="23">
        <v>5.1929999999999996</v>
      </c>
      <c r="F14" s="22">
        <v>3287</v>
      </c>
      <c r="G14" s="23">
        <v>0.30399999999999999</v>
      </c>
      <c r="H14" s="22">
        <v>1754</v>
      </c>
      <c r="I14" s="23">
        <f>'менее 100 руб'!I14/1000</f>
        <v>6.3E-2</v>
      </c>
      <c r="J14" s="24">
        <f t="shared" si="0"/>
        <v>0.53361728019470644</v>
      </c>
      <c r="K14" s="24">
        <f t="shared" si="0"/>
        <v>0.20723684210526316</v>
      </c>
      <c r="L14" s="22">
        <f t="shared" si="1"/>
        <v>-1533</v>
      </c>
      <c r="M14" s="23">
        <f t="shared" si="1"/>
        <v>-0.24099999999999999</v>
      </c>
      <c r="N14" s="23">
        <f t="shared" si="2"/>
        <v>6.25</v>
      </c>
      <c r="O14" s="24">
        <f t="shared" si="3"/>
        <v>1.0153240833248046E-2</v>
      </c>
    </row>
    <row r="15" spans="1:15" x14ac:dyDescent="0.25">
      <c r="A15" s="21" t="s">
        <v>10</v>
      </c>
      <c r="B15" s="22">
        <v>17672</v>
      </c>
      <c r="C15" s="23">
        <v>1.0149999999999999</v>
      </c>
      <c r="D15" s="22">
        <v>86947</v>
      </c>
      <c r="E15" s="23">
        <v>4.6779999999999999</v>
      </c>
      <c r="F15" s="22">
        <v>1081</v>
      </c>
      <c r="G15" s="23">
        <v>0.15</v>
      </c>
      <c r="H15" s="22">
        <v>0</v>
      </c>
      <c r="I15" s="23">
        <f>'менее 100 руб'!I15/1000</f>
        <v>0</v>
      </c>
      <c r="J15" s="24">
        <f t="shared" si="0"/>
        <v>0</v>
      </c>
      <c r="K15" s="24">
        <f t="shared" si="0"/>
        <v>0</v>
      </c>
      <c r="L15" s="22">
        <f t="shared" si="1"/>
        <v>-1081</v>
      </c>
      <c r="M15" s="23">
        <f t="shared" si="1"/>
        <v>-0.15</v>
      </c>
      <c r="N15" s="23">
        <f t="shared" si="2"/>
        <v>5.843</v>
      </c>
      <c r="O15" s="24">
        <f t="shared" si="3"/>
        <v>9.4920617901869328E-3</v>
      </c>
    </row>
    <row r="16" spans="1:15" x14ac:dyDescent="0.25">
      <c r="A16" s="21" t="s">
        <v>11</v>
      </c>
      <c r="B16" s="22">
        <v>39810</v>
      </c>
      <c r="C16" s="23">
        <v>1.6919999999999999</v>
      </c>
      <c r="D16" s="22">
        <v>47920</v>
      </c>
      <c r="E16" s="23">
        <v>2.581</v>
      </c>
      <c r="F16" s="22">
        <v>3443</v>
      </c>
      <c r="G16" s="23">
        <v>0.11899999999999999</v>
      </c>
      <c r="H16" s="22">
        <v>2791</v>
      </c>
      <c r="I16" s="23">
        <f>'менее 100 руб'!I16/1000</f>
        <v>0.03</v>
      </c>
      <c r="J16" s="24">
        <f t="shared" si="0"/>
        <v>0.81063026430438567</v>
      </c>
      <c r="K16" s="24">
        <f t="shared" si="0"/>
        <v>0.25210084033613445</v>
      </c>
      <c r="L16" s="22">
        <f t="shared" si="1"/>
        <v>-652</v>
      </c>
      <c r="M16" s="23">
        <f t="shared" si="1"/>
        <v>-8.8999999999999996E-2</v>
      </c>
      <c r="N16" s="23">
        <f t="shared" si="2"/>
        <v>4.3919999999999995</v>
      </c>
      <c r="O16" s="24">
        <f t="shared" si="3"/>
        <v>7.1348853983400663E-3</v>
      </c>
    </row>
    <row r="17" spans="1:15" x14ac:dyDescent="0.25">
      <c r="A17" s="21" t="s">
        <v>12</v>
      </c>
      <c r="B17" s="22">
        <v>17486</v>
      </c>
      <c r="C17" s="23">
        <v>0.83</v>
      </c>
      <c r="D17" s="22">
        <v>127980</v>
      </c>
      <c r="E17" s="23">
        <v>7.2489999999999997</v>
      </c>
      <c r="F17" s="22">
        <v>3416</v>
      </c>
      <c r="G17" s="23">
        <v>0.156</v>
      </c>
      <c r="H17" s="22">
        <v>195</v>
      </c>
      <c r="I17" s="23">
        <f>'менее 100 руб'!I17/1000</f>
        <v>3.0000000000000001E-3</v>
      </c>
      <c r="J17" s="24">
        <f t="shared" si="0"/>
        <v>5.7084309133489462E-2</v>
      </c>
      <c r="K17" s="24">
        <f t="shared" si="0"/>
        <v>1.9230769230769232E-2</v>
      </c>
      <c r="L17" s="22">
        <f t="shared" si="1"/>
        <v>-3221</v>
      </c>
      <c r="M17" s="23">
        <f t="shared" si="1"/>
        <v>-0.153</v>
      </c>
      <c r="N17" s="23">
        <f t="shared" si="2"/>
        <v>8.2349999999999994</v>
      </c>
      <c r="O17" s="24">
        <f t="shared" si="3"/>
        <v>1.3377910121887625E-2</v>
      </c>
    </row>
    <row r="18" spans="1:15" x14ac:dyDescent="0.25">
      <c r="A18" s="21" t="s">
        <v>13</v>
      </c>
      <c r="B18" s="22">
        <v>14185</v>
      </c>
      <c r="C18" s="23">
        <v>1.3720000000000001</v>
      </c>
      <c r="D18" s="22">
        <v>288873</v>
      </c>
      <c r="E18" s="23">
        <v>14.634</v>
      </c>
      <c r="F18" s="22">
        <v>15002</v>
      </c>
      <c r="G18" s="23">
        <v>22.224</v>
      </c>
      <c r="H18" s="22">
        <v>11</v>
      </c>
      <c r="I18" s="23">
        <f>'менее 100 руб'!I18/1000</f>
        <v>0</v>
      </c>
      <c r="J18" s="24">
        <f t="shared" si="0"/>
        <v>7.3323556859085457E-4</v>
      </c>
      <c r="K18" s="24">
        <f t="shared" si="0"/>
        <v>0</v>
      </c>
      <c r="L18" s="22">
        <f t="shared" si="1"/>
        <v>-14991</v>
      </c>
      <c r="M18" s="23">
        <f t="shared" si="1"/>
        <v>-22.224</v>
      </c>
      <c r="N18" s="23">
        <f t="shared" si="2"/>
        <v>38.230000000000004</v>
      </c>
      <c r="O18" s="24">
        <f t="shared" si="3"/>
        <v>6.2105343528811655E-2</v>
      </c>
    </row>
    <row r="19" spans="1:15" x14ac:dyDescent="0.25">
      <c r="A19" s="21" t="s">
        <v>14</v>
      </c>
      <c r="B19" s="22">
        <v>49541</v>
      </c>
      <c r="C19" s="23">
        <v>1.891</v>
      </c>
      <c r="D19" s="22">
        <v>110168</v>
      </c>
      <c r="E19" s="23">
        <v>3.8769999999999998</v>
      </c>
      <c r="F19" s="22">
        <v>845</v>
      </c>
      <c r="G19" s="23">
        <v>3.3000000000000002E-2</v>
      </c>
      <c r="H19" s="22">
        <v>167</v>
      </c>
      <c r="I19" s="23">
        <f>'менее 100 руб'!I19/1000</f>
        <v>3.0000000000000001E-3</v>
      </c>
      <c r="J19" s="24">
        <f t="shared" si="0"/>
        <v>0.19763313609467456</v>
      </c>
      <c r="K19" s="24">
        <f t="shared" si="0"/>
        <v>9.0909090909090912E-2</v>
      </c>
      <c r="L19" s="22">
        <f t="shared" si="1"/>
        <v>-678</v>
      </c>
      <c r="M19" s="23">
        <f t="shared" si="1"/>
        <v>-3.0000000000000002E-2</v>
      </c>
      <c r="N19" s="23">
        <f t="shared" si="2"/>
        <v>5.8010000000000002</v>
      </c>
      <c r="O19" s="24">
        <f t="shared" si="3"/>
        <v>9.4238320117875068E-3</v>
      </c>
    </row>
    <row r="20" spans="1:15" x14ac:dyDescent="0.25">
      <c r="A20" s="21" t="s">
        <v>15</v>
      </c>
      <c r="B20" s="22">
        <v>23564</v>
      </c>
      <c r="C20" s="23">
        <v>1.218</v>
      </c>
      <c r="D20" s="22">
        <v>37626</v>
      </c>
      <c r="E20" s="23">
        <v>1.9159999999999999</v>
      </c>
      <c r="F20" s="22">
        <v>2585</v>
      </c>
      <c r="G20" s="23">
        <v>0.08</v>
      </c>
      <c r="H20" s="22">
        <v>4</v>
      </c>
      <c r="I20" s="23">
        <f>'менее 100 руб'!I20/1000</f>
        <v>0</v>
      </c>
      <c r="J20" s="24">
        <f t="shared" si="0"/>
        <v>1.5473887814313346E-3</v>
      </c>
      <c r="K20" s="24">
        <f t="shared" si="0"/>
        <v>0</v>
      </c>
      <c r="L20" s="22">
        <f t="shared" si="1"/>
        <v>-2581</v>
      </c>
      <c r="M20" s="23">
        <f t="shared" si="1"/>
        <v>-0.08</v>
      </c>
      <c r="N20" s="23">
        <f t="shared" si="2"/>
        <v>3.214</v>
      </c>
      <c r="O20" s="24">
        <f t="shared" si="3"/>
        <v>5.2212025660894751E-3</v>
      </c>
    </row>
    <row r="21" spans="1:15" x14ac:dyDescent="0.25">
      <c r="A21" s="21" t="s">
        <v>16</v>
      </c>
      <c r="B21" s="22">
        <v>24843</v>
      </c>
      <c r="C21" s="23">
        <v>1.1040000000000001</v>
      </c>
      <c r="D21" s="22">
        <v>128978</v>
      </c>
      <c r="E21" s="23">
        <v>6.62</v>
      </c>
      <c r="F21" s="22">
        <v>2391</v>
      </c>
      <c r="G21" s="23">
        <v>0.13300000000000001</v>
      </c>
      <c r="H21" s="22">
        <v>1058</v>
      </c>
      <c r="I21" s="23">
        <f>'менее 100 руб'!I21/1000</f>
        <v>3.2000000000000001E-2</v>
      </c>
      <c r="J21" s="24">
        <f t="shared" si="0"/>
        <v>0.44249268088665833</v>
      </c>
      <c r="K21" s="24">
        <f t="shared" si="0"/>
        <v>0.24060150375939848</v>
      </c>
      <c r="L21" s="22">
        <f t="shared" si="1"/>
        <v>-1333</v>
      </c>
      <c r="M21" s="23">
        <f t="shared" si="1"/>
        <v>-0.10100000000000001</v>
      </c>
      <c r="N21" s="23">
        <f t="shared" si="2"/>
        <v>7.8570000000000002</v>
      </c>
      <c r="O21" s="24">
        <f t="shared" si="3"/>
        <v>1.2763842116292784E-2</v>
      </c>
    </row>
    <row r="22" spans="1:15" x14ac:dyDescent="0.25">
      <c r="A22" s="21" t="s">
        <v>17</v>
      </c>
      <c r="B22" s="22">
        <v>21174</v>
      </c>
      <c r="C22" s="23">
        <v>1.006</v>
      </c>
      <c r="D22" s="22">
        <v>274723</v>
      </c>
      <c r="E22" s="23">
        <v>4.391</v>
      </c>
      <c r="F22" s="22">
        <v>1050</v>
      </c>
      <c r="G22" s="23">
        <v>5.5E-2</v>
      </c>
      <c r="H22" s="22">
        <v>361</v>
      </c>
      <c r="I22" s="23">
        <f>'менее 100 руб'!I22/1000</f>
        <v>7.0000000000000001E-3</v>
      </c>
      <c r="J22" s="24">
        <f t="shared" si="0"/>
        <v>0.34380952380952379</v>
      </c>
      <c r="K22" s="24">
        <f t="shared" si="0"/>
        <v>0.12727272727272729</v>
      </c>
      <c r="L22" s="22">
        <f t="shared" si="1"/>
        <v>-689</v>
      </c>
      <c r="M22" s="23">
        <f t="shared" si="1"/>
        <v>-4.8000000000000001E-2</v>
      </c>
      <c r="N22" s="23">
        <f t="shared" si="2"/>
        <v>5.452</v>
      </c>
      <c r="O22" s="24">
        <f t="shared" si="3"/>
        <v>8.856875043658936E-3</v>
      </c>
    </row>
    <row r="23" spans="1:15" x14ac:dyDescent="0.25">
      <c r="A23" s="21" t="s">
        <v>18</v>
      </c>
      <c r="B23" s="22">
        <v>61372</v>
      </c>
      <c r="C23" s="23">
        <v>2.7629999999999999</v>
      </c>
      <c r="D23" s="22">
        <v>66385</v>
      </c>
      <c r="E23" s="23">
        <v>3.67</v>
      </c>
      <c r="F23" s="22">
        <v>4330</v>
      </c>
      <c r="G23" s="23">
        <v>0.309</v>
      </c>
      <c r="H23" s="22">
        <v>0</v>
      </c>
      <c r="I23" s="23">
        <f>'менее 100 руб'!I23/1000</f>
        <v>0</v>
      </c>
      <c r="J23" s="24">
        <f t="shared" si="0"/>
        <v>0</v>
      </c>
      <c r="K23" s="24">
        <f t="shared" si="0"/>
        <v>0</v>
      </c>
      <c r="L23" s="22">
        <f t="shared" si="1"/>
        <v>-4330</v>
      </c>
      <c r="M23" s="23">
        <f t="shared" si="1"/>
        <v>-0.309</v>
      </c>
      <c r="N23" s="23">
        <f t="shared" si="2"/>
        <v>6.742</v>
      </c>
      <c r="O23" s="24">
        <f t="shared" si="3"/>
        <v>1.0952503951641332E-2</v>
      </c>
    </row>
    <row r="24" spans="1:15" x14ac:dyDescent="0.25">
      <c r="A24" s="21" t="s">
        <v>19</v>
      </c>
      <c r="B24" s="22">
        <v>46273</v>
      </c>
      <c r="C24" s="23">
        <v>2.6150000000000002</v>
      </c>
      <c r="D24" s="22">
        <v>128631</v>
      </c>
      <c r="E24" s="23">
        <v>6.2460000000000004</v>
      </c>
      <c r="F24" s="22">
        <v>10482</v>
      </c>
      <c r="G24" s="23">
        <v>0.58499999999999996</v>
      </c>
      <c r="H24" s="22">
        <v>5455</v>
      </c>
      <c r="I24" s="23">
        <f>'менее 100 руб'!I24/1000</f>
        <v>9.1999999999999998E-2</v>
      </c>
      <c r="J24" s="24">
        <f t="shared" si="0"/>
        <v>0.5204159511543599</v>
      </c>
      <c r="K24" s="24">
        <f t="shared" si="0"/>
        <v>0.15726495726495726</v>
      </c>
      <c r="L24" s="22">
        <f t="shared" si="1"/>
        <v>-5027</v>
      </c>
      <c r="M24" s="23">
        <f t="shared" si="1"/>
        <v>-0.49299999999999999</v>
      </c>
      <c r="N24" s="23">
        <f t="shared" si="2"/>
        <v>9.4460000000000015</v>
      </c>
      <c r="O24" s="24">
        <f t="shared" si="3"/>
        <v>1.534520206573777E-2</v>
      </c>
    </row>
    <row r="25" spans="1:15" x14ac:dyDescent="0.25">
      <c r="A25" s="21" t="s">
        <v>20</v>
      </c>
      <c r="B25" s="22">
        <v>30941</v>
      </c>
      <c r="C25" s="23">
        <v>1.6160000000000001</v>
      </c>
      <c r="D25" s="22">
        <v>55965</v>
      </c>
      <c r="E25" s="23">
        <v>2.7160000000000002</v>
      </c>
      <c r="F25" s="22">
        <v>2475</v>
      </c>
      <c r="G25" s="23">
        <v>8.5999999999999993E-2</v>
      </c>
      <c r="H25" s="22">
        <v>0</v>
      </c>
      <c r="I25" s="23">
        <f>'менее 100 руб'!I25/1000</f>
        <v>0</v>
      </c>
      <c r="J25" s="24">
        <f t="shared" si="0"/>
        <v>0</v>
      </c>
      <c r="K25" s="24">
        <f t="shared" si="0"/>
        <v>0</v>
      </c>
      <c r="L25" s="22">
        <f t="shared" si="1"/>
        <v>-2475</v>
      </c>
      <c r="M25" s="23">
        <f t="shared" si="1"/>
        <v>-8.5999999999999993E-2</v>
      </c>
      <c r="N25" s="23">
        <f t="shared" si="2"/>
        <v>4.418000000000001</v>
      </c>
      <c r="O25" s="24">
        <f t="shared" si="3"/>
        <v>7.1771228802063802E-3</v>
      </c>
    </row>
    <row r="26" spans="1:15" x14ac:dyDescent="0.25">
      <c r="A26" s="21" t="s">
        <v>21</v>
      </c>
      <c r="B26" s="22">
        <v>2376</v>
      </c>
      <c r="C26" s="23">
        <v>0.112</v>
      </c>
      <c r="D26" s="22">
        <v>31628</v>
      </c>
      <c r="E26" s="23">
        <v>1.5649999999999999</v>
      </c>
      <c r="F26" s="22">
        <v>28007</v>
      </c>
      <c r="G26" s="23">
        <v>0.67700000000000005</v>
      </c>
      <c r="H26" s="22">
        <v>46</v>
      </c>
      <c r="I26" s="23">
        <f>'менее 100 руб'!I26/1000</f>
        <v>0</v>
      </c>
      <c r="J26" s="24">
        <f t="shared" si="0"/>
        <v>1.6424465312243368E-3</v>
      </c>
      <c r="K26" s="24">
        <f t="shared" si="0"/>
        <v>0</v>
      </c>
      <c r="L26" s="22">
        <f t="shared" si="1"/>
        <v>-27961</v>
      </c>
      <c r="M26" s="23">
        <f t="shared" si="1"/>
        <v>-0.67700000000000005</v>
      </c>
      <c r="N26" s="23">
        <f t="shared" si="2"/>
        <v>2.3540000000000001</v>
      </c>
      <c r="O26" s="24">
        <f t="shared" si="3"/>
        <v>3.8241166274345442E-3</v>
      </c>
    </row>
    <row r="27" spans="1:15" x14ac:dyDescent="0.25">
      <c r="A27" s="21" t="s">
        <v>22</v>
      </c>
      <c r="B27" s="22">
        <v>7397</v>
      </c>
      <c r="C27" s="23">
        <v>0.22500000000000001</v>
      </c>
      <c r="D27" s="22">
        <v>67967</v>
      </c>
      <c r="E27" s="23">
        <v>3.4350000000000001</v>
      </c>
      <c r="F27" s="22">
        <v>3130</v>
      </c>
      <c r="G27" s="23">
        <v>0.19</v>
      </c>
      <c r="H27" s="22">
        <v>0</v>
      </c>
      <c r="I27" s="23">
        <f>'менее 100 руб'!I27/1000</f>
        <v>0</v>
      </c>
      <c r="J27" s="24">
        <f t="shared" si="0"/>
        <v>0</v>
      </c>
      <c r="K27" s="24">
        <f t="shared" si="0"/>
        <v>0</v>
      </c>
      <c r="L27" s="22">
        <f t="shared" si="1"/>
        <v>-3130</v>
      </c>
      <c r="M27" s="23">
        <f t="shared" si="1"/>
        <v>-0.19</v>
      </c>
      <c r="N27" s="23">
        <f t="shared" si="2"/>
        <v>3.85</v>
      </c>
      <c r="O27" s="24">
        <f t="shared" si="3"/>
        <v>6.2543963532807967E-3</v>
      </c>
    </row>
    <row r="28" spans="1:15" x14ac:dyDescent="0.25">
      <c r="A28" s="21" t="s">
        <v>23</v>
      </c>
      <c r="B28" s="22">
        <v>18167</v>
      </c>
      <c r="C28" s="23">
        <v>0.86399999999999999</v>
      </c>
      <c r="D28" s="22">
        <v>57084</v>
      </c>
      <c r="E28" s="23">
        <v>2.7770000000000001</v>
      </c>
      <c r="F28" s="22">
        <v>3678</v>
      </c>
      <c r="G28" s="23">
        <v>0.23</v>
      </c>
      <c r="H28" s="22">
        <v>0</v>
      </c>
      <c r="I28" s="23">
        <f>'менее 100 руб'!I28/1000</f>
        <v>0</v>
      </c>
      <c r="J28" s="24">
        <f t="shared" si="0"/>
        <v>0</v>
      </c>
      <c r="K28" s="24">
        <f t="shared" si="0"/>
        <v>0</v>
      </c>
      <c r="L28" s="22">
        <f t="shared" si="1"/>
        <v>-3678</v>
      </c>
      <c r="M28" s="23">
        <f t="shared" si="1"/>
        <v>-0.23</v>
      </c>
      <c r="N28" s="23">
        <f t="shared" si="2"/>
        <v>3.871</v>
      </c>
      <c r="O28" s="24">
        <f t="shared" si="3"/>
        <v>6.2885112424805097E-3</v>
      </c>
    </row>
    <row r="29" spans="1:15" x14ac:dyDescent="0.25">
      <c r="A29" s="21" t="s">
        <v>24</v>
      </c>
      <c r="B29" s="22">
        <v>21767</v>
      </c>
      <c r="C29" s="23">
        <v>0.85099999999999998</v>
      </c>
      <c r="D29" s="22">
        <v>75803</v>
      </c>
      <c r="E29" s="23">
        <v>3.6539999999999999</v>
      </c>
      <c r="F29" s="22">
        <v>2957</v>
      </c>
      <c r="G29" s="23">
        <v>0.17599999999999999</v>
      </c>
      <c r="H29" s="22">
        <v>2</v>
      </c>
      <c r="I29" s="23">
        <f>'менее 100 руб'!I29/1000</f>
        <v>0</v>
      </c>
      <c r="J29" s="24">
        <f t="shared" si="0"/>
        <v>6.7636117686844773E-4</v>
      </c>
      <c r="K29" s="24">
        <f t="shared" si="0"/>
        <v>0</v>
      </c>
      <c r="L29" s="22">
        <f t="shared" si="1"/>
        <v>-2955</v>
      </c>
      <c r="M29" s="23">
        <f t="shared" si="1"/>
        <v>-0.17599999999999999</v>
      </c>
      <c r="N29" s="23">
        <f t="shared" si="2"/>
        <v>4.681</v>
      </c>
      <c r="O29" s="24">
        <f t="shared" si="3"/>
        <v>7.6043712544694563E-3</v>
      </c>
    </row>
    <row r="30" spans="1:15" x14ac:dyDescent="0.25">
      <c r="A30" s="21" t="s">
        <v>25</v>
      </c>
      <c r="B30" s="22">
        <v>35412</v>
      </c>
      <c r="C30" s="23">
        <v>1.8320000000000001</v>
      </c>
      <c r="D30" s="22">
        <v>42615</v>
      </c>
      <c r="E30" s="23">
        <v>2.4540000000000002</v>
      </c>
      <c r="F30" s="22">
        <v>2941</v>
      </c>
      <c r="G30" s="23">
        <v>0.27400000000000002</v>
      </c>
      <c r="H30" s="22">
        <v>1</v>
      </c>
      <c r="I30" s="23">
        <f>'менее 100 руб'!I30/1000</f>
        <v>0</v>
      </c>
      <c r="J30" s="24">
        <f t="shared" si="0"/>
        <v>3.4002040122407346E-4</v>
      </c>
      <c r="K30" s="24">
        <f t="shared" si="0"/>
        <v>0</v>
      </c>
      <c r="L30" s="22">
        <f t="shared" si="1"/>
        <v>-2940</v>
      </c>
      <c r="M30" s="23">
        <f t="shared" si="1"/>
        <v>-0.27400000000000002</v>
      </c>
      <c r="N30" s="23">
        <f t="shared" si="2"/>
        <v>4.5600000000000005</v>
      </c>
      <c r="O30" s="24">
        <f t="shared" si="3"/>
        <v>7.4078045119377748E-3</v>
      </c>
    </row>
    <row r="31" spans="1:15" x14ac:dyDescent="0.25">
      <c r="A31" s="21" t="s">
        <v>26</v>
      </c>
      <c r="B31" s="22">
        <v>11347</v>
      </c>
      <c r="C31" s="23">
        <v>0.44500000000000001</v>
      </c>
      <c r="D31" s="22">
        <v>110418</v>
      </c>
      <c r="E31" s="23">
        <v>4.9989999999999997</v>
      </c>
      <c r="F31" s="22">
        <v>5580</v>
      </c>
      <c r="G31" s="23">
        <v>0.34</v>
      </c>
      <c r="H31" s="22">
        <v>3</v>
      </c>
      <c r="I31" s="23">
        <f>'менее 100 руб'!I31/1000</f>
        <v>0</v>
      </c>
      <c r="J31" s="24">
        <f t="shared" si="0"/>
        <v>5.3763440860215054E-4</v>
      </c>
      <c r="K31" s="24">
        <f t="shared" si="0"/>
        <v>0</v>
      </c>
      <c r="L31" s="22">
        <f t="shared" si="1"/>
        <v>-5577</v>
      </c>
      <c r="M31" s="23">
        <f t="shared" si="1"/>
        <v>-0.34</v>
      </c>
      <c r="N31" s="23">
        <f t="shared" si="2"/>
        <v>5.7839999999999998</v>
      </c>
      <c r="O31" s="24">
        <f t="shared" si="3"/>
        <v>9.3962151967210712E-3</v>
      </c>
    </row>
    <row r="32" spans="1:15" x14ac:dyDescent="0.25">
      <c r="A32" s="21" t="s">
        <v>27</v>
      </c>
      <c r="B32" s="22">
        <v>19646</v>
      </c>
      <c r="C32" s="23">
        <v>1.0009999999999999</v>
      </c>
      <c r="D32" s="22">
        <v>249592</v>
      </c>
      <c r="E32" s="23">
        <v>10.250999999999999</v>
      </c>
      <c r="F32" s="22">
        <v>3102</v>
      </c>
      <c r="G32" s="23">
        <v>0.23100000000000001</v>
      </c>
      <c r="H32" s="22">
        <v>126</v>
      </c>
      <c r="I32" s="23">
        <f>'менее 100 руб'!I32/1000</f>
        <v>0</v>
      </c>
      <c r="J32" s="24">
        <f t="shared" si="0"/>
        <v>4.0618955512572531E-2</v>
      </c>
      <c r="K32" s="24">
        <f t="shared" si="0"/>
        <v>0</v>
      </c>
      <c r="L32" s="22">
        <f t="shared" si="1"/>
        <v>-2976</v>
      </c>
      <c r="M32" s="23">
        <f t="shared" si="1"/>
        <v>-0.23100000000000001</v>
      </c>
      <c r="N32" s="23">
        <f t="shared" si="2"/>
        <v>11.482999999999999</v>
      </c>
      <c r="O32" s="24">
        <f t="shared" si="3"/>
        <v>1.8654346318109968E-2</v>
      </c>
    </row>
    <row r="33" spans="1:15" x14ac:dyDescent="0.25">
      <c r="A33" s="21" t="s">
        <v>28</v>
      </c>
      <c r="B33" s="22">
        <v>847</v>
      </c>
      <c r="C33" s="23">
        <v>4.3999999999999997E-2</v>
      </c>
      <c r="D33" s="22">
        <v>14753</v>
      </c>
      <c r="E33" s="23">
        <v>0.65800000000000003</v>
      </c>
      <c r="F33" s="22">
        <v>12680</v>
      </c>
      <c r="G33" s="23">
        <v>0.92</v>
      </c>
      <c r="H33" s="22">
        <v>2329</v>
      </c>
      <c r="I33" s="23">
        <f>'менее 100 руб'!I33/1000</f>
        <v>0.17699999999999999</v>
      </c>
      <c r="J33" s="24">
        <f t="shared" si="0"/>
        <v>0.1836750788643533</v>
      </c>
      <c r="K33" s="24">
        <f t="shared" si="0"/>
        <v>0.19239130434782606</v>
      </c>
      <c r="L33" s="22">
        <f t="shared" si="1"/>
        <v>-10351</v>
      </c>
      <c r="M33" s="23">
        <f t="shared" si="1"/>
        <v>-0.7430000000000001</v>
      </c>
      <c r="N33" s="23">
        <f t="shared" si="2"/>
        <v>1.6220000000000001</v>
      </c>
      <c r="O33" s="24">
        <f t="shared" si="3"/>
        <v>2.6349690610445332E-3</v>
      </c>
    </row>
    <row r="34" spans="1:15" x14ac:dyDescent="0.25">
      <c r="A34" s="21" t="s">
        <v>29</v>
      </c>
      <c r="B34" s="22">
        <v>12800</v>
      </c>
      <c r="C34" s="23">
        <v>0.67300000000000004</v>
      </c>
      <c r="D34" s="22">
        <v>31058</v>
      </c>
      <c r="E34" s="23">
        <v>1.571</v>
      </c>
      <c r="F34" s="22">
        <v>629</v>
      </c>
      <c r="G34" s="23">
        <v>2.5999999999999999E-2</v>
      </c>
      <c r="H34" s="22">
        <v>0</v>
      </c>
      <c r="I34" s="23">
        <f>'менее 100 руб'!I34/1000</f>
        <v>0</v>
      </c>
      <c r="J34" s="24">
        <f t="shared" si="0"/>
        <v>0</v>
      </c>
      <c r="K34" s="24">
        <f t="shared" si="0"/>
        <v>0</v>
      </c>
      <c r="L34" s="22">
        <f t="shared" si="1"/>
        <v>-629</v>
      </c>
      <c r="M34" s="23">
        <f t="shared" si="1"/>
        <v>-2.5999999999999999E-2</v>
      </c>
      <c r="N34" s="23">
        <f t="shared" si="2"/>
        <v>2.2699999999999996</v>
      </c>
      <c r="O34" s="24">
        <f t="shared" si="3"/>
        <v>3.6876570706356896E-3</v>
      </c>
    </row>
    <row r="35" spans="1:15" x14ac:dyDescent="0.25">
      <c r="A35" s="21" t="s">
        <v>30</v>
      </c>
      <c r="B35" s="22">
        <v>30117</v>
      </c>
      <c r="C35" s="23">
        <v>1.266</v>
      </c>
      <c r="D35" s="22">
        <v>73669</v>
      </c>
      <c r="E35" s="23">
        <v>3.339</v>
      </c>
      <c r="F35" s="22">
        <v>1009</v>
      </c>
      <c r="G35" s="23">
        <v>5.2999999999999999E-2</v>
      </c>
      <c r="H35" s="22">
        <v>307</v>
      </c>
      <c r="I35" s="23">
        <f>'менее 100 руб'!I35/1000</f>
        <v>1.0999999999999999E-2</v>
      </c>
      <c r="J35" s="24">
        <f t="shared" si="0"/>
        <v>0.30426164519326065</v>
      </c>
      <c r="K35" s="24">
        <f t="shared" si="0"/>
        <v>0.20754716981132074</v>
      </c>
      <c r="L35" s="22">
        <f t="shared" si="1"/>
        <v>-702</v>
      </c>
      <c r="M35" s="23">
        <f t="shared" si="1"/>
        <v>-4.1999999999999996E-2</v>
      </c>
      <c r="N35" s="23">
        <f t="shared" si="2"/>
        <v>4.6580000000000004</v>
      </c>
      <c r="O35" s="24">
        <f t="shared" si="3"/>
        <v>7.5670073282031042E-3</v>
      </c>
    </row>
    <row r="36" spans="1:15" x14ac:dyDescent="0.25">
      <c r="A36" s="21" t="s">
        <v>31</v>
      </c>
      <c r="B36" s="22">
        <v>1331</v>
      </c>
      <c r="C36" s="23">
        <v>4.3999999999999997E-2</v>
      </c>
      <c r="D36" s="22">
        <v>168851</v>
      </c>
      <c r="E36" s="23">
        <v>10.86</v>
      </c>
      <c r="F36" s="22">
        <v>10611</v>
      </c>
      <c r="G36" s="23">
        <v>0.72099999999999997</v>
      </c>
      <c r="H36" s="22">
        <v>69</v>
      </c>
      <c r="I36" s="23">
        <f>'менее 100 руб'!I36/1000</f>
        <v>0</v>
      </c>
      <c r="J36" s="24">
        <f t="shared" si="0"/>
        <v>6.5026858919988691E-3</v>
      </c>
      <c r="K36" s="24">
        <f t="shared" si="0"/>
        <v>0</v>
      </c>
      <c r="L36" s="22">
        <f t="shared" si="1"/>
        <v>-10542</v>
      </c>
      <c r="M36" s="23">
        <f t="shared" si="1"/>
        <v>-0.72099999999999997</v>
      </c>
      <c r="N36" s="23">
        <f t="shared" si="2"/>
        <v>11.625</v>
      </c>
      <c r="O36" s="24">
        <f t="shared" si="3"/>
        <v>1.8885027949841364E-2</v>
      </c>
    </row>
    <row r="37" spans="1:15" x14ac:dyDescent="0.25">
      <c r="A37" s="21" t="s">
        <v>32</v>
      </c>
      <c r="B37" s="22">
        <v>45</v>
      </c>
      <c r="C37" s="23">
        <v>0</v>
      </c>
      <c r="D37" s="22">
        <v>2588</v>
      </c>
      <c r="E37" s="23">
        <v>0.14499999999999999</v>
      </c>
      <c r="F37" s="22">
        <v>1293</v>
      </c>
      <c r="G37" s="23">
        <v>6.4000000000000001E-2</v>
      </c>
      <c r="H37" s="22">
        <v>609</v>
      </c>
      <c r="I37" s="23">
        <f>'менее 100 руб'!I37/1000</f>
        <v>2.3E-2</v>
      </c>
      <c r="J37" s="24">
        <f t="shared" si="0"/>
        <v>0.47099767981438517</v>
      </c>
      <c r="K37" s="24">
        <f t="shared" si="0"/>
        <v>0.359375</v>
      </c>
      <c r="L37" s="22">
        <f t="shared" si="1"/>
        <v>-684</v>
      </c>
      <c r="M37" s="23">
        <f t="shared" si="1"/>
        <v>-4.1000000000000002E-2</v>
      </c>
      <c r="N37" s="23">
        <f t="shared" si="2"/>
        <v>0.20899999999999999</v>
      </c>
      <c r="O37" s="25">
        <f t="shared" si="3"/>
        <v>3.3952437346381463E-4</v>
      </c>
    </row>
    <row r="38" spans="1:15" x14ac:dyDescent="0.25">
      <c r="A38" s="21" t="s">
        <v>33</v>
      </c>
      <c r="B38" s="22">
        <v>45339</v>
      </c>
      <c r="C38" s="23">
        <v>1.833</v>
      </c>
      <c r="D38" s="22">
        <v>25930</v>
      </c>
      <c r="E38" s="23">
        <v>1.728</v>
      </c>
      <c r="F38" s="22">
        <v>2745</v>
      </c>
      <c r="G38" s="23">
        <v>0.27300000000000002</v>
      </c>
      <c r="H38" s="22">
        <v>1474</v>
      </c>
      <c r="I38" s="23">
        <f>'менее 100 руб'!I38/1000</f>
        <v>4.8000000000000001E-2</v>
      </c>
      <c r="J38" s="24">
        <f t="shared" si="0"/>
        <v>0.53697632058287792</v>
      </c>
      <c r="K38" s="24">
        <f t="shared" si="0"/>
        <v>0.17582417582417581</v>
      </c>
      <c r="L38" s="22">
        <f t="shared" si="1"/>
        <v>-1271</v>
      </c>
      <c r="M38" s="23">
        <f t="shared" si="1"/>
        <v>-0.22500000000000003</v>
      </c>
      <c r="N38" s="23">
        <f t="shared" si="2"/>
        <v>3.8340000000000001</v>
      </c>
      <c r="O38" s="24">
        <f t="shared" si="3"/>
        <v>6.2284040567476811E-3</v>
      </c>
    </row>
    <row r="39" spans="1:15" x14ac:dyDescent="0.25">
      <c r="A39" s="21" t="s">
        <v>34</v>
      </c>
      <c r="B39" s="22">
        <v>11010</v>
      </c>
      <c r="C39" s="23">
        <v>0.41499999999999998</v>
      </c>
      <c r="D39" s="22">
        <v>8304</v>
      </c>
      <c r="E39" s="23">
        <v>0.253</v>
      </c>
      <c r="F39" s="22">
        <v>1473</v>
      </c>
      <c r="G39" s="23">
        <v>8.1000000000000003E-2</v>
      </c>
      <c r="H39" s="22">
        <v>0</v>
      </c>
      <c r="I39" s="23">
        <f>'менее 100 руб'!I39/1000</f>
        <v>0</v>
      </c>
      <c r="J39" s="24">
        <f t="shared" si="0"/>
        <v>0</v>
      </c>
      <c r="K39" s="24">
        <f t="shared" si="0"/>
        <v>0</v>
      </c>
      <c r="L39" s="22">
        <f t="shared" si="1"/>
        <v>-1473</v>
      </c>
      <c r="M39" s="23">
        <f t="shared" si="1"/>
        <v>-8.1000000000000003E-2</v>
      </c>
      <c r="N39" s="23">
        <f t="shared" si="2"/>
        <v>0.74899999999999989</v>
      </c>
      <c r="O39" s="24">
        <f t="shared" si="3"/>
        <v>1.2167643814564456E-3</v>
      </c>
    </row>
    <row r="40" spans="1:15" ht="16.5" customHeight="1" x14ac:dyDescent="0.25">
      <c r="A40" s="21" t="s">
        <v>35</v>
      </c>
      <c r="B40" s="22">
        <v>26507</v>
      </c>
      <c r="C40" s="23">
        <v>1.163</v>
      </c>
      <c r="D40" s="22">
        <v>43329</v>
      </c>
      <c r="E40" s="23">
        <v>1.986</v>
      </c>
      <c r="F40" s="22">
        <v>1808</v>
      </c>
      <c r="G40" s="23">
        <v>7.2999999999999995E-2</v>
      </c>
      <c r="H40" s="22">
        <v>0</v>
      </c>
      <c r="I40" s="23">
        <f>'менее 100 руб'!I40/1000</f>
        <v>0</v>
      </c>
      <c r="J40" s="24">
        <f t="shared" si="0"/>
        <v>0</v>
      </c>
      <c r="K40" s="24">
        <f t="shared" si="0"/>
        <v>0</v>
      </c>
      <c r="L40" s="22">
        <f t="shared" si="1"/>
        <v>-1808</v>
      </c>
      <c r="M40" s="23">
        <f t="shared" si="1"/>
        <v>-7.2999999999999995E-2</v>
      </c>
      <c r="N40" s="23">
        <f t="shared" si="2"/>
        <v>3.222</v>
      </c>
      <c r="O40" s="24">
        <f t="shared" si="3"/>
        <v>5.2341987143560325E-3</v>
      </c>
    </row>
    <row r="41" spans="1:15" ht="14.25" customHeight="1" x14ac:dyDescent="0.25">
      <c r="A41" s="21" t="s">
        <v>36</v>
      </c>
      <c r="B41" s="22">
        <v>27428</v>
      </c>
      <c r="C41" s="23">
        <v>1.026</v>
      </c>
      <c r="D41" s="22">
        <v>26960</v>
      </c>
      <c r="E41" s="23">
        <v>0.999</v>
      </c>
      <c r="F41" s="22">
        <v>2110</v>
      </c>
      <c r="G41" s="23">
        <v>9.8000000000000004E-2</v>
      </c>
      <c r="H41" s="22">
        <v>106</v>
      </c>
      <c r="I41" s="23">
        <f>'менее 100 руб'!I41/1000</f>
        <v>5.0000000000000001E-3</v>
      </c>
      <c r="J41" s="24">
        <f t="shared" si="0"/>
        <v>5.0236966824644548E-2</v>
      </c>
      <c r="K41" s="24">
        <f t="shared" si="0"/>
        <v>5.1020408163265307E-2</v>
      </c>
      <c r="L41" s="22">
        <f t="shared" si="1"/>
        <v>-2004</v>
      </c>
      <c r="M41" s="23">
        <f t="shared" si="1"/>
        <v>-9.2999999999999999E-2</v>
      </c>
      <c r="N41" s="23">
        <f t="shared" si="2"/>
        <v>2.1229999999999998</v>
      </c>
      <c r="O41" s="24">
        <f t="shared" si="3"/>
        <v>3.4488528462376959E-3</v>
      </c>
    </row>
    <row r="42" spans="1:15" ht="30" customHeight="1" x14ac:dyDescent="0.25">
      <c r="A42" s="21" t="s">
        <v>37</v>
      </c>
      <c r="B42" s="22">
        <v>17547</v>
      </c>
      <c r="C42" s="23">
        <v>0.79700000000000004</v>
      </c>
      <c r="D42" s="22">
        <v>37608</v>
      </c>
      <c r="E42" s="23">
        <v>1.681</v>
      </c>
      <c r="F42" s="22">
        <v>1995</v>
      </c>
      <c r="G42" s="23">
        <v>0.11600000000000001</v>
      </c>
      <c r="H42" s="22">
        <v>1431</v>
      </c>
      <c r="I42" s="23">
        <f>'менее 100 руб'!I42/1000</f>
        <v>7.0000000000000007E-2</v>
      </c>
      <c r="J42" s="24">
        <f t="shared" si="0"/>
        <v>0.71729323308270676</v>
      </c>
      <c r="K42" s="24">
        <f t="shared" si="0"/>
        <v>0.60344827586206895</v>
      </c>
      <c r="L42" s="22">
        <f t="shared" si="1"/>
        <v>-564</v>
      </c>
      <c r="M42" s="23">
        <f t="shared" si="1"/>
        <v>-4.5999999999999999E-2</v>
      </c>
      <c r="N42" s="23">
        <f t="shared" si="2"/>
        <v>2.5940000000000003</v>
      </c>
      <c r="O42" s="24">
        <f t="shared" si="3"/>
        <v>4.2140010754312691E-3</v>
      </c>
    </row>
    <row r="43" spans="1:15" x14ac:dyDescent="0.25">
      <c r="A43" s="21" t="s">
        <v>38</v>
      </c>
      <c r="B43" s="22">
        <v>36111</v>
      </c>
      <c r="C43" s="23">
        <v>1.617</v>
      </c>
      <c r="D43" s="22">
        <v>19113</v>
      </c>
      <c r="E43" s="23">
        <v>0.90600000000000003</v>
      </c>
      <c r="F43" s="22">
        <v>1537</v>
      </c>
      <c r="G43" s="23">
        <v>7.4999999999999997E-2</v>
      </c>
      <c r="H43" s="22">
        <v>0</v>
      </c>
      <c r="I43" s="23">
        <f>'менее 100 руб'!I43/1000</f>
        <v>0</v>
      </c>
      <c r="J43" s="24">
        <f t="shared" si="0"/>
        <v>0</v>
      </c>
      <c r="K43" s="24">
        <f t="shared" si="0"/>
        <v>0</v>
      </c>
      <c r="L43" s="22">
        <f t="shared" si="1"/>
        <v>-1537</v>
      </c>
      <c r="M43" s="23">
        <f t="shared" si="1"/>
        <v>-7.4999999999999997E-2</v>
      </c>
      <c r="N43" s="23">
        <f t="shared" si="2"/>
        <v>2.5980000000000003</v>
      </c>
      <c r="O43" s="24">
        <f t="shared" si="3"/>
        <v>4.2204991495645482E-3</v>
      </c>
    </row>
    <row r="44" spans="1:15" x14ac:dyDescent="0.25">
      <c r="A44" s="21" t="s">
        <v>39</v>
      </c>
      <c r="B44" s="22">
        <v>122119</v>
      </c>
      <c r="C44" s="23">
        <v>4.5199999999999996</v>
      </c>
      <c r="D44" s="22">
        <v>202170</v>
      </c>
      <c r="E44" s="23">
        <v>9.0229999999999997</v>
      </c>
      <c r="F44" s="22">
        <v>6257</v>
      </c>
      <c r="G44" s="23">
        <v>0.433</v>
      </c>
      <c r="H44" s="22">
        <v>1907</v>
      </c>
      <c r="I44" s="23">
        <f>'менее 100 руб'!I44/1000</f>
        <v>6.4000000000000001E-2</v>
      </c>
      <c r="J44" s="24">
        <f t="shared" si="0"/>
        <v>0.30477864791433595</v>
      </c>
      <c r="K44" s="24">
        <f t="shared" si="0"/>
        <v>0.14780600461893764</v>
      </c>
      <c r="L44" s="22">
        <f t="shared" si="1"/>
        <v>-4350</v>
      </c>
      <c r="M44" s="23">
        <f t="shared" si="1"/>
        <v>-0.36899999999999999</v>
      </c>
      <c r="N44" s="23">
        <f t="shared" si="2"/>
        <v>13.975999999999999</v>
      </c>
      <c r="O44" s="24">
        <f t="shared" si="3"/>
        <v>2.2704271021675947E-2</v>
      </c>
    </row>
    <row r="45" spans="1:15" x14ac:dyDescent="0.25">
      <c r="A45" s="21" t="s">
        <v>40</v>
      </c>
      <c r="B45" s="22">
        <v>11376</v>
      </c>
      <c r="C45" s="23">
        <v>0.55900000000000005</v>
      </c>
      <c r="D45" s="22">
        <v>25518</v>
      </c>
      <c r="E45" s="23">
        <v>1.1499999999999999</v>
      </c>
      <c r="F45" s="22">
        <v>1036</v>
      </c>
      <c r="G45" s="23">
        <v>5.3999999999999999E-2</v>
      </c>
      <c r="H45" s="22">
        <v>0</v>
      </c>
      <c r="I45" s="23">
        <f>'менее 100 руб'!I45/1000</f>
        <v>0</v>
      </c>
      <c r="J45" s="24">
        <f t="shared" si="0"/>
        <v>0</v>
      </c>
      <c r="K45" s="24">
        <f t="shared" si="0"/>
        <v>0</v>
      </c>
      <c r="L45" s="22">
        <f t="shared" si="1"/>
        <v>-1036</v>
      </c>
      <c r="M45" s="23">
        <f t="shared" si="1"/>
        <v>-5.3999999999999999E-2</v>
      </c>
      <c r="N45" s="23">
        <f t="shared" si="2"/>
        <v>1.7630000000000001</v>
      </c>
      <c r="O45" s="24">
        <f t="shared" si="3"/>
        <v>2.864026174242609E-3</v>
      </c>
    </row>
    <row r="46" spans="1:15" x14ac:dyDescent="0.25">
      <c r="A46" s="21" t="s">
        <v>41</v>
      </c>
      <c r="B46" s="22">
        <v>4931</v>
      </c>
      <c r="C46" s="23">
        <v>0.30299999999999999</v>
      </c>
      <c r="D46" s="22">
        <v>6160</v>
      </c>
      <c r="E46" s="23">
        <v>0.28000000000000003</v>
      </c>
      <c r="F46" s="22">
        <v>389</v>
      </c>
      <c r="G46" s="23">
        <v>1.7999999999999999E-2</v>
      </c>
      <c r="H46" s="22">
        <v>96</v>
      </c>
      <c r="I46" s="23">
        <f>'менее 100 руб'!I46/1000</f>
        <v>2E-3</v>
      </c>
      <c r="J46" s="24">
        <f t="shared" si="0"/>
        <v>0.2467866323907455</v>
      </c>
      <c r="K46" s="24">
        <f t="shared" si="0"/>
        <v>0.11111111111111112</v>
      </c>
      <c r="L46" s="22">
        <f t="shared" si="1"/>
        <v>-293</v>
      </c>
      <c r="M46" s="23">
        <f t="shared" si="1"/>
        <v>-1.6E-2</v>
      </c>
      <c r="N46" s="23">
        <f t="shared" si="2"/>
        <v>0.60099999999999998</v>
      </c>
      <c r="O46" s="24">
        <f t="shared" si="3"/>
        <v>9.7633563852513202E-4</v>
      </c>
    </row>
    <row r="47" spans="1:15" x14ac:dyDescent="0.25">
      <c r="A47" s="21" t="s">
        <v>42</v>
      </c>
      <c r="B47" s="22">
        <v>73356</v>
      </c>
      <c r="C47" s="23">
        <v>4.4770000000000003</v>
      </c>
      <c r="D47" s="22">
        <v>216696</v>
      </c>
      <c r="E47" s="23">
        <v>10.503</v>
      </c>
      <c r="F47" s="22">
        <v>13467</v>
      </c>
      <c r="G47" s="23">
        <v>2.31</v>
      </c>
      <c r="H47" s="22">
        <v>5470</v>
      </c>
      <c r="I47" s="23">
        <f>'менее 100 руб'!I47/1000</f>
        <v>0.34100000000000003</v>
      </c>
      <c r="J47" s="24">
        <f t="shared" si="0"/>
        <v>0.40617806489938368</v>
      </c>
      <c r="K47" s="24">
        <f t="shared" si="0"/>
        <v>0.14761904761904762</v>
      </c>
      <c r="L47" s="22">
        <f t="shared" si="1"/>
        <v>-7997</v>
      </c>
      <c r="M47" s="23">
        <f t="shared" si="1"/>
        <v>-1.9690000000000001</v>
      </c>
      <c r="N47" s="23">
        <f t="shared" si="2"/>
        <v>17.29</v>
      </c>
      <c r="O47" s="24">
        <f t="shared" si="3"/>
        <v>2.8087925441097394E-2</v>
      </c>
    </row>
    <row r="48" spans="1:15" x14ac:dyDescent="0.25">
      <c r="A48" s="21" t="s">
        <v>43</v>
      </c>
      <c r="B48" s="22">
        <v>28580</v>
      </c>
      <c r="C48" s="23">
        <v>1.296</v>
      </c>
      <c r="D48" s="22">
        <v>60931</v>
      </c>
      <c r="E48" s="23">
        <v>2.653</v>
      </c>
      <c r="F48" s="22">
        <v>1209</v>
      </c>
      <c r="G48" s="23">
        <v>7.3999999999999996E-2</v>
      </c>
      <c r="H48" s="22">
        <v>866</v>
      </c>
      <c r="I48" s="23">
        <f>'менее 100 руб'!I48/1000</f>
        <v>2.8000000000000001E-2</v>
      </c>
      <c r="J48" s="24">
        <f t="shared" si="0"/>
        <v>0.71629445822994209</v>
      </c>
      <c r="K48" s="24">
        <f t="shared" si="0"/>
        <v>0.3783783783783784</v>
      </c>
      <c r="L48" s="22">
        <f t="shared" si="1"/>
        <v>-343</v>
      </c>
      <c r="M48" s="23">
        <f t="shared" si="1"/>
        <v>-4.5999999999999999E-2</v>
      </c>
      <c r="N48" s="23">
        <f t="shared" si="2"/>
        <v>4.0229999999999997</v>
      </c>
      <c r="O48" s="24">
        <f t="shared" si="3"/>
        <v>6.5354380595451017E-3</v>
      </c>
    </row>
    <row r="49" spans="1:15" x14ac:dyDescent="0.25">
      <c r="A49" s="21" t="s">
        <v>44</v>
      </c>
      <c r="B49" s="22">
        <v>75381</v>
      </c>
      <c r="C49" s="23">
        <v>2.7160000000000002</v>
      </c>
      <c r="D49" s="22">
        <v>232260</v>
      </c>
      <c r="E49" s="23">
        <v>11.093</v>
      </c>
      <c r="F49" s="22">
        <v>3945</v>
      </c>
      <c r="G49" s="23">
        <v>0.161</v>
      </c>
      <c r="H49" s="22">
        <v>2</v>
      </c>
      <c r="I49" s="23">
        <f>'менее 100 руб'!I49/1000</f>
        <v>0</v>
      </c>
      <c r="J49" s="24">
        <f t="shared" si="0"/>
        <v>5.0697084917617234E-4</v>
      </c>
      <c r="K49" s="24">
        <f t="shared" si="0"/>
        <v>0</v>
      </c>
      <c r="L49" s="22">
        <f t="shared" si="1"/>
        <v>-3943</v>
      </c>
      <c r="M49" s="23">
        <f t="shared" si="1"/>
        <v>-0.161</v>
      </c>
      <c r="N49" s="23">
        <f t="shared" si="2"/>
        <v>13.97</v>
      </c>
      <c r="O49" s="24">
        <f t="shared" si="3"/>
        <v>2.2694523910476033E-2</v>
      </c>
    </row>
    <row r="50" spans="1:15" x14ac:dyDescent="0.25">
      <c r="A50" s="21" t="s">
        <v>45</v>
      </c>
      <c r="B50" s="22">
        <v>101148</v>
      </c>
      <c r="C50" s="23">
        <v>4.6929999999999996</v>
      </c>
      <c r="D50" s="22">
        <v>265233</v>
      </c>
      <c r="E50" s="23">
        <v>12.364000000000001</v>
      </c>
      <c r="F50" s="22">
        <v>9926</v>
      </c>
      <c r="G50" s="23">
        <v>0.76400000000000001</v>
      </c>
      <c r="H50" s="22">
        <v>129</v>
      </c>
      <c r="I50" s="23">
        <f>'менее 100 руб'!I50/1000</f>
        <v>7.0000000000000001E-3</v>
      </c>
      <c r="J50" s="24">
        <f t="shared" si="0"/>
        <v>1.2996171670360669E-2</v>
      </c>
      <c r="K50" s="24">
        <f t="shared" si="0"/>
        <v>9.1623036649214652E-3</v>
      </c>
      <c r="L50" s="22">
        <f t="shared" si="1"/>
        <v>-9797</v>
      </c>
      <c r="M50" s="23">
        <f t="shared" si="1"/>
        <v>-0.75700000000000001</v>
      </c>
      <c r="N50" s="23">
        <f t="shared" si="2"/>
        <v>17.821000000000002</v>
      </c>
      <c r="O50" s="24">
        <f t="shared" si="3"/>
        <v>2.8950544782290151E-2</v>
      </c>
    </row>
    <row r="51" spans="1:15" x14ac:dyDescent="0.25">
      <c r="A51" s="21" t="s">
        <v>46</v>
      </c>
      <c r="B51" s="22">
        <v>127885</v>
      </c>
      <c r="C51" s="23">
        <v>5.609</v>
      </c>
      <c r="D51" s="22">
        <v>72600</v>
      </c>
      <c r="E51" s="23">
        <v>3.1859999999999999</v>
      </c>
      <c r="F51" s="22">
        <v>6006</v>
      </c>
      <c r="G51" s="23">
        <v>0.51400000000000001</v>
      </c>
      <c r="H51" s="22">
        <v>7577</v>
      </c>
      <c r="I51" s="23">
        <f>'менее 100 руб'!I51/1000</f>
        <v>0.14699999999999999</v>
      </c>
      <c r="J51" s="24">
        <f t="shared" si="0"/>
        <v>1.2615717615717617</v>
      </c>
      <c r="K51" s="24">
        <f t="shared" si="0"/>
        <v>0.28599221789883267</v>
      </c>
      <c r="L51" s="22">
        <f t="shared" si="1"/>
        <v>1571</v>
      </c>
      <c r="M51" s="23">
        <f t="shared" si="1"/>
        <v>-0.36699999999999999</v>
      </c>
      <c r="N51" s="23">
        <f t="shared" si="2"/>
        <v>9.3089999999999993</v>
      </c>
      <c r="O51" s="24">
        <f t="shared" si="3"/>
        <v>1.5122643026672969E-2</v>
      </c>
    </row>
    <row r="52" spans="1:15" x14ac:dyDescent="0.25">
      <c r="A52" s="21" t="s">
        <v>47</v>
      </c>
      <c r="B52" s="22">
        <v>75190</v>
      </c>
      <c r="C52" s="23">
        <v>2.1509999999999998</v>
      </c>
      <c r="D52" s="22">
        <v>102227</v>
      </c>
      <c r="E52" s="23">
        <v>4.9409999999999998</v>
      </c>
      <c r="F52" s="22">
        <v>1955</v>
      </c>
      <c r="G52" s="23">
        <v>8.3000000000000004E-2</v>
      </c>
      <c r="H52" s="22">
        <v>0</v>
      </c>
      <c r="I52" s="23">
        <f>'менее 100 руб'!I52/1000</f>
        <v>0</v>
      </c>
      <c r="J52" s="24">
        <f t="shared" si="0"/>
        <v>0</v>
      </c>
      <c r="K52" s="24">
        <f t="shared" si="0"/>
        <v>0</v>
      </c>
      <c r="L52" s="22">
        <f t="shared" si="1"/>
        <v>-1955</v>
      </c>
      <c r="M52" s="23">
        <f t="shared" si="1"/>
        <v>-8.3000000000000004E-2</v>
      </c>
      <c r="N52" s="23">
        <f t="shared" si="2"/>
        <v>7.1749999999999998</v>
      </c>
      <c r="O52" s="24">
        <f t="shared" si="3"/>
        <v>1.1655920476568757E-2</v>
      </c>
    </row>
    <row r="53" spans="1:15" x14ac:dyDescent="0.25">
      <c r="A53" s="21" t="s">
        <v>48</v>
      </c>
      <c r="B53" s="22">
        <v>23278</v>
      </c>
      <c r="C53" s="23">
        <v>1.0269999999999999</v>
      </c>
      <c r="D53" s="22">
        <v>80803</v>
      </c>
      <c r="E53" s="23">
        <v>4.2009999999999996</v>
      </c>
      <c r="F53" s="22">
        <v>870</v>
      </c>
      <c r="G53" s="23">
        <v>5.1999999999999998E-2</v>
      </c>
      <c r="H53" s="22">
        <v>0</v>
      </c>
      <c r="I53" s="23">
        <f>'менее 100 руб'!I53/1000</f>
        <v>0</v>
      </c>
      <c r="J53" s="24">
        <f t="shared" si="0"/>
        <v>0</v>
      </c>
      <c r="K53" s="24">
        <f t="shared" si="0"/>
        <v>0</v>
      </c>
      <c r="L53" s="22">
        <f t="shared" si="1"/>
        <v>-870</v>
      </c>
      <c r="M53" s="23">
        <f t="shared" si="1"/>
        <v>-5.1999999999999998E-2</v>
      </c>
      <c r="N53" s="23">
        <f t="shared" si="2"/>
        <v>5.2799999999999994</v>
      </c>
      <c r="O53" s="24">
        <f t="shared" si="3"/>
        <v>8.5774578559279484E-3</v>
      </c>
    </row>
    <row r="54" spans="1:15" x14ac:dyDescent="0.25">
      <c r="A54" s="21" t="s">
        <v>49</v>
      </c>
      <c r="B54" s="22">
        <v>108611</v>
      </c>
      <c r="C54" s="23">
        <v>5.1529999999999996</v>
      </c>
      <c r="D54" s="22">
        <v>91133</v>
      </c>
      <c r="E54" s="23">
        <v>4.7480000000000002</v>
      </c>
      <c r="F54" s="22">
        <v>3700</v>
      </c>
      <c r="G54" s="23">
        <v>0.79200000000000004</v>
      </c>
      <c r="H54" s="22">
        <v>4</v>
      </c>
      <c r="I54" s="23">
        <f>'менее 100 руб'!I54/1000</f>
        <v>0</v>
      </c>
      <c r="J54" s="24">
        <f t="shared" si="0"/>
        <v>1.0810810810810811E-3</v>
      </c>
      <c r="K54" s="24">
        <f t="shared" si="0"/>
        <v>0</v>
      </c>
      <c r="L54" s="22">
        <f t="shared" si="1"/>
        <v>-3696</v>
      </c>
      <c r="M54" s="23">
        <f t="shared" si="1"/>
        <v>-0.79200000000000004</v>
      </c>
      <c r="N54" s="23">
        <f t="shared" si="2"/>
        <v>10.693</v>
      </c>
      <c r="O54" s="24">
        <f t="shared" si="3"/>
        <v>1.7370976676787418E-2</v>
      </c>
    </row>
    <row r="55" spans="1:15" x14ac:dyDescent="0.25">
      <c r="A55" s="21" t="s">
        <v>50</v>
      </c>
      <c r="B55" s="22">
        <v>93090</v>
      </c>
      <c r="C55" s="23">
        <v>3.8780000000000001</v>
      </c>
      <c r="D55" s="22">
        <v>131584</v>
      </c>
      <c r="E55" s="23">
        <v>5.0259999999999998</v>
      </c>
      <c r="F55" s="22">
        <v>3271</v>
      </c>
      <c r="G55" s="23">
        <v>0.15</v>
      </c>
      <c r="H55" s="22">
        <v>0</v>
      </c>
      <c r="I55" s="23">
        <f>'менее 100 руб'!I55/1000</f>
        <v>0</v>
      </c>
      <c r="J55" s="24">
        <f t="shared" si="0"/>
        <v>0</v>
      </c>
      <c r="K55" s="24">
        <f t="shared" si="0"/>
        <v>0</v>
      </c>
      <c r="L55" s="22">
        <f t="shared" si="1"/>
        <v>-3271</v>
      </c>
      <c r="M55" s="23">
        <f t="shared" si="1"/>
        <v>-0.15</v>
      </c>
      <c r="N55" s="23">
        <f t="shared" si="2"/>
        <v>9.0540000000000003</v>
      </c>
      <c r="O55" s="24">
        <f t="shared" si="3"/>
        <v>1.470839080067645E-2</v>
      </c>
    </row>
    <row r="56" spans="1:15" x14ac:dyDescent="0.25">
      <c r="A56" s="21" t="s">
        <v>51</v>
      </c>
      <c r="B56" s="22">
        <v>45561</v>
      </c>
      <c r="C56" s="23">
        <v>1.78</v>
      </c>
      <c r="D56" s="22">
        <v>180443</v>
      </c>
      <c r="E56" s="23">
        <v>8.9380000000000006</v>
      </c>
      <c r="F56" s="22">
        <v>2171</v>
      </c>
      <c r="G56" s="23">
        <v>8.4000000000000005E-2</v>
      </c>
      <c r="H56" s="22">
        <v>72</v>
      </c>
      <c r="I56" s="23">
        <f>'менее 100 руб'!I56/1000</f>
        <v>1E-3</v>
      </c>
      <c r="J56" s="24">
        <f t="shared" si="0"/>
        <v>3.3164440350069095E-2</v>
      </c>
      <c r="K56" s="24">
        <f t="shared" si="0"/>
        <v>1.1904761904761904E-2</v>
      </c>
      <c r="L56" s="22">
        <f t="shared" si="1"/>
        <v>-2099</v>
      </c>
      <c r="M56" s="23">
        <f t="shared" si="1"/>
        <v>-8.3000000000000004E-2</v>
      </c>
      <c r="N56" s="23">
        <f t="shared" si="2"/>
        <v>10.802</v>
      </c>
      <c r="O56" s="24">
        <f t="shared" si="3"/>
        <v>1.7548049196919262E-2</v>
      </c>
    </row>
    <row r="57" spans="1:15" x14ac:dyDescent="0.25">
      <c r="A57" s="21" t="s">
        <v>52</v>
      </c>
      <c r="B57" s="22">
        <v>43272</v>
      </c>
      <c r="C57" s="23">
        <v>1.8320000000000001</v>
      </c>
      <c r="D57" s="22">
        <v>114472</v>
      </c>
      <c r="E57" s="23">
        <v>5.1079999999999997</v>
      </c>
      <c r="F57" s="22">
        <v>3862</v>
      </c>
      <c r="G57" s="23">
        <v>0.25600000000000001</v>
      </c>
      <c r="H57" s="22">
        <v>9</v>
      </c>
      <c r="I57" s="23">
        <f>'менее 100 руб'!I57/1000</f>
        <v>0</v>
      </c>
      <c r="J57" s="24">
        <f t="shared" si="0"/>
        <v>2.3303987571206631E-3</v>
      </c>
      <c r="K57" s="24">
        <f t="shared" si="0"/>
        <v>0</v>
      </c>
      <c r="L57" s="22">
        <f t="shared" si="1"/>
        <v>-3853</v>
      </c>
      <c r="M57" s="23">
        <f t="shared" si="1"/>
        <v>-0.25600000000000001</v>
      </c>
      <c r="N57" s="23">
        <f t="shared" si="2"/>
        <v>7.1959999999999997</v>
      </c>
      <c r="O57" s="24">
        <f t="shared" si="3"/>
        <v>1.1690035365768469E-2</v>
      </c>
    </row>
    <row r="58" spans="1:15" x14ac:dyDescent="0.25">
      <c r="A58" s="21" t="s">
        <v>53</v>
      </c>
      <c r="B58" s="22">
        <v>82138</v>
      </c>
      <c r="C58" s="23">
        <v>4.0739999999999998</v>
      </c>
      <c r="D58" s="22">
        <v>177072</v>
      </c>
      <c r="E58" s="23">
        <v>10.273999999999999</v>
      </c>
      <c r="F58" s="22">
        <v>2794</v>
      </c>
      <c r="G58" s="23">
        <v>0.14299999999999999</v>
      </c>
      <c r="H58" s="22">
        <v>119</v>
      </c>
      <c r="I58" s="23">
        <f>'менее 100 руб'!I58/1000</f>
        <v>0</v>
      </c>
      <c r="J58" s="24">
        <f t="shared" si="0"/>
        <v>4.2591267000715818E-2</v>
      </c>
      <c r="K58" s="24">
        <f t="shared" si="0"/>
        <v>0</v>
      </c>
      <c r="L58" s="22">
        <f t="shared" si="1"/>
        <v>-2675</v>
      </c>
      <c r="M58" s="23">
        <f t="shared" si="1"/>
        <v>-0.14299999999999999</v>
      </c>
      <c r="N58" s="23">
        <f t="shared" si="2"/>
        <v>14.491</v>
      </c>
      <c r="O58" s="24">
        <f t="shared" si="3"/>
        <v>2.3540898066335587E-2</v>
      </c>
    </row>
    <row r="59" spans="1:15" x14ac:dyDescent="0.25">
      <c r="A59" s="21" t="s">
        <v>54</v>
      </c>
      <c r="B59" s="22">
        <v>117200</v>
      </c>
      <c r="C59" s="23">
        <v>4.3920000000000003</v>
      </c>
      <c r="D59" s="22">
        <v>237612</v>
      </c>
      <c r="E59" s="23">
        <v>11.124000000000001</v>
      </c>
      <c r="F59" s="22">
        <v>3397</v>
      </c>
      <c r="G59" s="23">
        <v>0.11899999999999999</v>
      </c>
      <c r="H59" s="22">
        <v>289</v>
      </c>
      <c r="I59" s="23">
        <f>'менее 100 руб'!I59/1000</f>
        <v>4.0000000000000001E-3</v>
      </c>
      <c r="J59" s="24">
        <f t="shared" si="0"/>
        <v>8.5075066234913163E-2</v>
      </c>
      <c r="K59" s="24">
        <f t="shared" si="0"/>
        <v>3.3613445378151266E-2</v>
      </c>
      <c r="L59" s="22">
        <f t="shared" si="1"/>
        <v>-3108</v>
      </c>
      <c r="M59" s="23">
        <f t="shared" si="1"/>
        <v>-0.11499999999999999</v>
      </c>
      <c r="N59" s="23">
        <f t="shared" si="2"/>
        <v>15.635000000000002</v>
      </c>
      <c r="O59" s="24">
        <f t="shared" si="3"/>
        <v>2.5399347268453314E-2</v>
      </c>
    </row>
    <row r="60" spans="1:15" x14ac:dyDescent="0.25">
      <c r="A60" s="21" t="s">
        <v>55</v>
      </c>
      <c r="B60" s="22">
        <v>70419</v>
      </c>
      <c r="C60" s="23">
        <v>3.2109999999999999</v>
      </c>
      <c r="D60" s="22">
        <v>60186</v>
      </c>
      <c r="E60" s="23">
        <v>2.7290000000000001</v>
      </c>
      <c r="F60" s="22">
        <v>957</v>
      </c>
      <c r="G60" s="23">
        <v>7.6999999999999999E-2</v>
      </c>
      <c r="H60" s="22">
        <v>80</v>
      </c>
      <c r="I60" s="23">
        <f>'менее 100 руб'!I60/1000</f>
        <v>4.0000000000000001E-3</v>
      </c>
      <c r="J60" s="24">
        <f t="shared" si="0"/>
        <v>8.3594566353187044E-2</v>
      </c>
      <c r="K60" s="24">
        <f t="shared" si="0"/>
        <v>5.1948051948051951E-2</v>
      </c>
      <c r="L60" s="22">
        <f t="shared" si="1"/>
        <v>-877</v>
      </c>
      <c r="M60" s="23">
        <f t="shared" si="1"/>
        <v>-7.2999999999999995E-2</v>
      </c>
      <c r="N60" s="23">
        <f t="shared" si="2"/>
        <v>6.0169999999999995</v>
      </c>
      <c r="O60" s="24">
        <f t="shared" si="3"/>
        <v>9.7747280149845586E-3</v>
      </c>
    </row>
    <row r="61" spans="1:15" x14ac:dyDescent="0.25">
      <c r="A61" s="21" t="s">
        <v>56</v>
      </c>
      <c r="B61" s="22">
        <v>82916</v>
      </c>
      <c r="C61" s="23">
        <v>3.9</v>
      </c>
      <c r="D61" s="22">
        <v>280765</v>
      </c>
      <c r="E61" s="23">
        <v>14.525</v>
      </c>
      <c r="F61" s="22">
        <v>2116</v>
      </c>
      <c r="G61" s="23">
        <v>0.09</v>
      </c>
      <c r="H61" s="22">
        <v>0</v>
      </c>
      <c r="I61" s="23">
        <f>'менее 100 руб'!I61/1000</f>
        <v>0</v>
      </c>
      <c r="J61" s="24">
        <f t="shared" si="0"/>
        <v>0</v>
      </c>
      <c r="K61" s="24">
        <f t="shared" si="0"/>
        <v>0</v>
      </c>
      <c r="L61" s="22">
        <f t="shared" si="1"/>
        <v>-2116</v>
      </c>
      <c r="M61" s="23">
        <f t="shared" si="1"/>
        <v>-0.09</v>
      </c>
      <c r="N61" s="23">
        <f t="shared" si="2"/>
        <v>18.515000000000001</v>
      </c>
      <c r="O61" s="24">
        <f t="shared" si="3"/>
        <v>3.0077960644414013E-2</v>
      </c>
    </row>
    <row r="62" spans="1:15" x14ac:dyDescent="0.25">
      <c r="A62" s="21" t="s">
        <v>57</v>
      </c>
      <c r="B62" s="22">
        <v>45175</v>
      </c>
      <c r="C62" s="23">
        <v>2.2309999999999999</v>
      </c>
      <c r="D62" s="22">
        <v>83640</v>
      </c>
      <c r="E62" s="23">
        <v>4.2450000000000001</v>
      </c>
      <c r="F62" s="22">
        <v>4936</v>
      </c>
      <c r="G62" s="23">
        <v>0.13400000000000001</v>
      </c>
      <c r="H62" s="22">
        <v>310</v>
      </c>
      <c r="I62" s="23">
        <f>'менее 100 руб'!I62/1000</f>
        <v>6.0000000000000001E-3</v>
      </c>
      <c r="J62" s="24">
        <f t="shared" si="0"/>
        <v>6.2803889789303083E-2</v>
      </c>
      <c r="K62" s="24">
        <f t="shared" si="0"/>
        <v>4.4776119402985072E-2</v>
      </c>
      <c r="L62" s="22">
        <f t="shared" si="1"/>
        <v>-4626</v>
      </c>
      <c r="M62" s="23">
        <f t="shared" si="1"/>
        <v>-0.128</v>
      </c>
      <c r="N62" s="23">
        <f t="shared" si="2"/>
        <v>6.61</v>
      </c>
      <c r="O62" s="24">
        <f t="shared" si="3"/>
        <v>1.0738067505243134E-2</v>
      </c>
    </row>
    <row r="63" spans="1:15" x14ac:dyDescent="0.25">
      <c r="A63" s="21" t="s">
        <v>58</v>
      </c>
      <c r="B63" s="22">
        <v>34181</v>
      </c>
      <c r="C63" s="23">
        <v>1.718</v>
      </c>
      <c r="D63" s="22">
        <v>114506</v>
      </c>
      <c r="E63" s="23">
        <v>5.8109999999999999</v>
      </c>
      <c r="F63" s="22">
        <v>5011</v>
      </c>
      <c r="G63" s="23">
        <v>0.39300000000000002</v>
      </c>
      <c r="H63" s="22">
        <v>3122</v>
      </c>
      <c r="I63" s="23">
        <f>'менее 100 руб'!I63/1000</f>
        <v>0.1</v>
      </c>
      <c r="J63" s="24">
        <f t="shared" si="0"/>
        <v>0.62302933546198369</v>
      </c>
      <c r="K63" s="24">
        <f t="shared" si="0"/>
        <v>0.2544529262086514</v>
      </c>
      <c r="L63" s="22">
        <f t="shared" si="1"/>
        <v>-1889</v>
      </c>
      <c r="M63" s="23">
        <f t="shared" si="1"/>
        <v>-0.29300000000000004</v>
      </c>
      <c r="N63" s="23">
        <f t="shared" si="2"/>
        <v>7.9219999999999997</v>
      </c>
      <c r="O63" s="24">
        <f t="shared" si="3"/>
        <v>1.2869435820958564E-2</v>
      </c>
    </row>
    <row r="64" spans="1:15" x14ac:dyDescent="0.25">
      <c r="A64" s="21" t="s">
        <v>59</v>
      </c>
      <c r="B64" s="22">
        <v>44882</v>
      </c>
      <c r="C64" s="23">
        <v>1.8169999999999999</v>
      </c>
      <c r="D64" s="22">
        <v>119466</v>
      </c>
      <c r="E64" s="23">
        <v>6.3040000000000003</v>
      </c>
      <c r="F64" s="22">
        <v>1968</v>
      </c>
      <c r="G64" s="23">
        <v>0.11899999999999999</v>
      </c>
      <c r="H64" s="22">
        <v>1074</v>
      </c>
      <c r="I64" s="23">
        <f>'менее 100 руб'!I64/1000</f>
        <v>3.9E-2</v>
      </c>
      <c r="J64" s="24">
        <f t="shared" si="0"/>
        <v>0.54573170731707321</v>
      </c>
      <c r="K64" s="24">
        <f t="shared" si="0"/>
        <v>0.32773109243697479</v>
      </c>
      <c r="L64" s="22">
        <f t="shared" si="1"/>
        <v>-894</v>
      </c>
      <c r="M64" s="23">
        <f t="shared" si="1"/>
        <v>-7.9999999999999988E-2</v>
      </c>
      <c r="N64" s="23">
        <f t="shared" si="2"/>
        <v>8.24</v>
      </c>
      <c r="O64" s="24">
        <f t="shared" si="3"/>
        <v>1.3386032714554224E-2</v>
      </c>
    </row>
    <row r="65" spans="1:15" x14ac:dyDescent="0.25">
      <c r="A65" s="21" t="s">
        <v>60</v>
      </c>
      <c r="B65" s="22">
        <v>77007</v>
      </c>
      <c r="C65" s="23">
        <v>3.0419999999999998</v>
      </c>
      <c r="D65" s="22">
        <v>88601</v>
      </c>
      <c r="E65" s="23">
        <v>3.84</v>
      </c>
      <c r="F65" s="22">
        <v>2268</v>
      </c>
      <c r="G65" s="23">
        <v>0.108</v>
      </c>
      <c r="H65" s="22">
        <v>1220</v>
      </c>
      <c r="I65" s="23">
        <f>'менее 100 руб'!I65/1000</f>
        <v>2.7E-2</v>
      </c>
      <c r="J65" s="24">
        <f t="shared" si="0"/>
        <v>0.53791887125220461</v>
      </c>
      <c r="K65" s="24">
        <f t="shared" si="0"/>
        <v>0.25</v>
      </c>
      <c r="L65" s="22">
        <f t="shared" si="1"/>
        <v>-1048</v>
      </c>
      <c r="M65" s="23">
        <f t="shared" si="1"/>
        <v>-8.1000000000000003E-2</v>
      </c>
      <c r="N65" s="23">
        <f t="shared" si="2"/>
        <v>6.9899999999999993</v>
      </c>
      <c r="O65" s="24">
        <f t="shared" si="3"/>
        <v>1.1355384547904614E-2</v>
      </c>
    </row>
    <row r="66" spans="1:15" x14ac:dyDescent="0.25">
      <c r="A66" s="21" t="s">
        <v>61</v>
      </c>
      <c r="B66" s="22">
        <v>58002</v>
      </c>
      <c r="C66" s="23">
        <v>2.4209999999999998</v>
      </c>
      <c r="D66" s="22">
        <v>311018</v>
      </c>
      <c r="E66" s="23">
        <v>18.023</v>
      </c>
      <c r="F66" s="22">
        <v>6769</v>
      </c>
      <c r="G66" s="23">
        <v>0.40400000000000003</v>
      </c>
      <c r="H66" s="22">
        <v>15191</v>
      </c>
      <c r="I66" s="23">
        <f>'менее 100 руб'!I66/1000</f>
        <v>0.155</v>
      </c>
      <c r="J66" s="24">
        <f t="shared" si="0"/>
        <v>2.2442015068695524</v>
      </c>
      <c r="K66" s="24">
        <f t="shared" si="0"/>
        <v>0.38366336633663362</v>
      </c>
      <c r="L66" s="22">
        <f t="shared" si="1"/>
        <v>8422</v>
      </c>
      <c r="M66" s="23">
        <f t="shared" si="1"/>
        <v>-0.24900000000000003</v>
      </c>
      <c r="N66" s="23">
        <f t="shared" si="2"/>
        <v>20.847999999999999</v>
      </c>
      <c r="O66" s="24">
        <f t="shared" si="3"/>
        <v>3.3867962382648838E-2</v>
      </c>
    </row>
    <row r="67" spans="1:15" x14ac:dyDescent="0.25">
      <c r="A67" s="21" t="s">
        <v>62</v>
      </c>
      <c r="B67" s="22">
        <v>62061</v>
      </c>
      <c r="C67" s="23">
        <v>2.605</v>
      </c>
      <c r="D67" s="22">
        <v>82953</v>
      </c>
      <c r="E67" s="23">
        <v>3.2589999999999999</v>
      </c>
      <c r="F67" s="22">
        <v>6198</v>
      </c>
      <c r="G67" s="23">
        <v>0.108</v>
      </c>
      <c r="H67" s="22">
        <v>11204</v>
      </c>
      <c r="I67" s="23">
        <f>'менее 100 руб'!I67/1000</f>
        <v>0.04</v>
      </c>
      <c r="J67" s="24">
        <f t="shared" si="0"/>
        <v>1.8076798967408843</v>
      </c>
      <c r="K67" s="24">
        <f t="shared" si="0"/>
        <v>0.37037037037037041</v>
      </c>
      <c r="L67" s="22">
        <f t="shared" si="1"/>
        <v>5006</v>
      </c>
      <c r="M67" s="23">
        <f t="shared" si="1"/>
        <v>-6.8000000000000005E-2</v>
      </c>
      <c r="N67" s="23">
        <f t="shared" si="2"/>
        <v>5.9719999999999995</v>
      </c>
      <c r="O67" s="24">
        <f t="shared" si="3"/>
        <v>9.7016246809851717E-3</v>
      </c>
    </row>
    <row r="68" spans="1:15" x14ac:dyDescent="0.25">
      <c r="A68" s="21" t="s">
        <v>63</v>
      </c>
      <c r="B68" s="22">
        <v>52516</v>
      </c>
      <c r="C68" s="23">
        <v>2.2829999999999999</v>
      </c>
      <c r="D68" s="22">
        <v>255324</v>
      </c>
      <c r="E68" s="23">
        <v>13.919</v>
      </c>
      <c r="F68" s="22">
        <v>61814</v>
      </c>
      <c r="G68" s="23">
        <v>4.274</v>
      </c>
      <c r="H68" s="22">
        <v>14634</v>
      </c>
      <c r="I68" s="23">
        <f>'менее 100 руб'!I68/1000</f>
        <v>0.72299999999999998</v>
      </c>
      <c r="J68" s="24">
        <f t="shared" si="0"/>
        <v>0.23674248552107938</v>
      </c>
      <c r="K68" s="24">
        <f t="shared" si="0"/>
        <v>0.16916237716424895</v>
      </c>
      <c r="L68" s="22">
        <f t="shared" si="1"/>
        <v>-47180</v>
      </c>
      <c r="M68" s="23">
        <f t="shared" si="1"/>
        <v>-3.5510000000000002</v>
      </c>
      <c r="N68" s="23">
        <f t="shared" si="2"/>
        <v>20.476000000000003</v>
      </c>
      <c r="O68" s="24">
        <f t="shared" si="3"/>
        <v>3.326364148825392E-2</v>
      </c>
    </row>
    <row r="69" spans="1:15" ht="29.25" customHeight="1" x14ac:dyDescent="0.25">
      <c r="A69" s="21" t="s">
        <v>64</v>
      </c>
      <c r="B69" s="22">
        <v>10567</v>
      </c>
      <c r="C69" s="23">
        <v>0.56699999999999995</v>
      </c>
      <c r="D69" s="22">
        <v>59444</v>
      </c>
      <c r="E69" s="23">
        <v>2.6789999999999998</v>
      </c>
      <c r="F69" s="22">
        <v>4906</v>
      </c>
      <c r="G69" s="23">
        <v>0.432</v>
      </c>
      <c r="H69" s="22">
        <v>11</v>
      </c>
      <c r="I69" s="23">
        <f>'менее 100 руб'!I69/1000</f>
        <v>0</v>
      </c>
      <c r="J69" s="24">
        <f t="shared" si="0"/>
        <v>2.242152466367713E-3</v>
      </c>
      <c r="K69" s="24">
        <f t="shared" si="0"/>
        <v>0</v>
      </c>
      <c r="L69" s="22">
        <f t="shared" si="1"/>
        <v>-4895</v>
      </c>
      <c r="M69" s="23">
        <f t="shared" si="1"/>
        <v>-0.432</v>
      </c>
      <c r="N69" s="23">
        <f t="shared" si="2"/>
        <v>3.6779999999999995</v>
      </c>
      <c r="O69" s="24">
        <f t="shared" si="3"/>
        <v>5.9749791655498092E-3</v>
      </c>
    </row>
    <row r="70" spans="1:15" x14ac:dyDescent="0.25">
      <c r="A70" s="21" t="s">
        <v>65</v>
      </c>
      <c r="B70" s="22">
        <v>1103</v>
      </c>
      <c r="C70" s="23">
        <v>4.2999999999999997E-2</v>
      </c>
      <c r="D70" s="22">
        <v>23945</v>
      </c>
      <c r="E70" s="23">
        <v>1.2989999999999999</v>
      </c>
      <c r="F70" s="22">
        <v>1165</v>
      </c>
      <c r="G70" s="23">
        <v>7.9000000000000001E-2</v>
      </c>
      <c r="H70" s="22">
        <v>43</v>
      </c>
      <c r="I70" s="23">
        <f>'менее 100 руб'!I70/1000</f>
        <v>0</v>
      </c>
      <c r="J70" s="24">
        <f t="shared" si="0"/>
        <v>3.6909871244635191E-2</v>
      </c>
      <c r="K70" s="24">
        <f t="shared" si="0"/>
        <v>0</v>
      </c>
      <c r="L70" s="22">
        <f t="shared" si="1"/>
        <v>-1122</v>
      </c>
      <c r="M70" s="23">
        <f t="shared" si="1"/>
        <v>-7.9000000000000001E-2</v>
      </c>
      <c r="N70" s="23">
        <f t="shared" si="2"/>
        <v>1.4209999999999998</v>
      </c>
      <c r="O70" s="24">
        <f t="shared" si="3"/>
        <v>2.3084408358472757E-3</v>
      </c>
    </row>
    <row r="71" spans="1:15" x14ac:dyDescent="0.25">
      <c r="A71" s="21" t="s">
        <v>66</v>
      </c>
      <c r="B71" s="22">
        <v>21619</v>
      </c>
      <c r="C71" s="23">
        <v>0.68600000000000005</v>
      </c>
      <c r="D71" s="22">
        <v>16982</v>
      </c>
      <c r="E71" s="23">
        <v>0.57899999999999996</v>
      </c>
      <c r="F71" s="22">
        <v>1273</v>
      </c>
      <c r="G71" s="23">
        <v>8.3000000000000004E-2</v>
      </c>
      <c r="H71" s="22">
        <v>394</v>
      </c>
      <c r="I71" s="23">
        <f>'менее 100 руб'!I71/1000</f>
        <v>1.9E-2</v>
      </c>
      <c r="J71" s="24">
        <f t="shared" si="0"/>
        <v>0.30950510604870385</v>
      </c>
      <c r="K71" s="24">
        <f t="shared" si="0"/>
        <v>0.2289156626506024</v>
      </c>
      <c r="L71" s="22">
        <f t="shared" si="1"/>
        <v>-879</v>
      </c>
      <c r="M71" s="23">
        <f t="shared" si="1"/>
        <v>-6.4000000000000001E-2</v>
      </c>
      <c r="N71" s="23">
        <f t="shared" si="2"/>
        <v>1.3480000000000001</v>
      </c>
      <c r="O71" s="24">
        <f t="shared" si="3"/>
        <v>2.1898509829149388E-3</v>
      </c>
    </row>
    <row r="72" spans="1:15" x14ac:dyDescent="0.25">
      <c r="A72" s="21" t="s">
        <v>67</v>
      </c>
      <c r="B72" s="22">
        <v>16092</v>
      </c>
      <c r="C72" s="23">
        <v>0.86899999999999999</v>
      </c>
      <c r="D72" s="22">
        <v>34483</v>
      </c>
      <c r="E72" s="23">
        <v>1.552</v>
      </c>
      <c r="F72" s="22">
        <v>1487</v>
      </c>
      <c r="G72" s="23">
        <v>6.0999999999999999E-2</v>
      </c>
      <c r="H72" s="22">
        <v>0</v>
      </c>
      <c r="I72" s="23">
        <f>'менее 100 руб'!I72/1000</f>
        <v>0</v>
      </c>
      <c r="J72" s="24">
        <f t="shared" si="0"/>
        <v>0</v>
      </c>
      <c r="K72" s="24">
        <f t="shared" si="0"/>
        <v>0</v>
      </c>
      <c r="L72" s="22">
        <f t="shared" si="1"/>
        <v>-1487</v>
      </c>
      <c r="M72" s="23">
        <f t="shared" si="1"/>
        <v>-6.0999999999999999E-2</v>
      </c>
      <c r="N72" s="23">
        <f t="shared" ref="N72:N93" si="4">C72+E72+G72</f>
        <v>2.4820000000000002</v>
      </c>
      <c r="O72" s="24">
        <f t="shared" si="3"/>
        <v>4.032054999699464E-3</v>
      </c>
    </row>
    <row r="73" spans="1:15" x14ac:dyDescent="0.25">
      <c r="A73" s="21" t="s">
        <v>68</v>
      </c>
      <c r="B73" s="22">
        <v>10369</v>
      </c>
      <c r="C73" s="23">
        <v>0.434</v>
      </c>
      <c r="D73" s="22">
        <v>15472</v>
      </c>
      <c r="E73" s="23">
        <v>0.66400000000000003</v>
      </c>
      <c r="F73" s="22">
        <v>448</v>
      </c>
      <c r="G73" s="23">
        <v>1.2999999999999999E-2</v>
      </c>
      <c r="H73" s="22">
        <v>66</v>
      </c>
      <c r="I73" s="23">
        <f>'менее 100 руб'!I73/1000</f>
        <v>2E-3</v>
      </c>
      <c r="J73" s="24">
        <f t="shared" ref="J73:K93" si="5">H73/F73</f>
        <v>0.14732142857142858</v>
      </c>
      <c r="K73" s="24">
        <f t="shared" si="5"/>
        <v>0.15384615384615385</v>
      </c>
      <c r="L73" s="22">
        <f t="shared" ref="L73:M93" si="6">H73-F73</f>
        <v>-382</v>
      </c>
      <c r="M73" s="23">
        <f t="shared" si="6"/>
        <v>-1.0999999999999999E-2</v>
      </c>
      <c r="N73" s="23">
        <f t="shared" si="4"/>
        <v>1.111</v>
      </c>
      <c r="O73" s="24">
        <f t="shared" si="3"/>
        <v>1.8048400905181726E-3</v>
      </c>
    </row>
    <row r="74" spans="1:15" x14ac:dyDescent="0.25">
      <c r="A74" s="21" t="s">
        <v>69</v>
      </c>
      <c r="B74" s="22">
        <v>21301</v>
      </c>
      <c r="C74" s="23">
        <v>0.85</v>
      </c>
      <c r="D74" s="22">
        <v>69435</v>
      </c>
      <c r="E74" s="23">
        <v>2.8239999999999998</v>
      </c>
      <c r="F74" s="22">
        <v>1684</v>
      </c>
      <c r="G74" s="23">
        <v>5.7000000000000002E-2</v>
      </c>
      <c r="H74" s="22">
        <v>0</v>
      </c>
      <c r="I74" s="23">
        <f>'менее 100 руб'!I74/1000</f>
        <v>0</v>
      </c>
      <c r="J74" s="24">
        <f t="shared" si="5"/>
        <v>0</v>
      </c>
      <c r="K74" s="24">
        <f t="shared" si="5"/>
        <v>0</v>
      </c>
      <c r="L74" s="22">
        <f t="shared" si="6"/>
        <v>-1684</v>
      </c>
      <c r="M74" s="23">
        <f t="shared" si="6"/>
        <v>-5.7000000000000002E-2</v>
      </c>
      <c r="N74" s="23">
        <f t="shared" si="4"/>
        <v>3.7309999999999999</v>
      </c>
      <c r="O74" s="24">
        <f t="shared" ref="O74:O93" si="7">N74/$N$7</f>
        <v>6.0610786478157534E-3</v>
      </c>
    </row>
    <row r="75" spans="1:15" x14ac:dyDescent="0.25">
      <c r="A75" s="21" t="s">
        <v>70</v>
      </c>
      <c r="B75" s="22">
        <v>130761</v>
      </c>
      <c r="C75" s="23">
        <v>5.0919999999999996</v>
      </c>
      <c r="D75" s="22">
        <v>208485</v>
      </c>
      <c r="E75" s="23">
        <v>9.3460000000000001</v>
      </c>
      <c r="F75" s="22">
        <v>3786</v>
      </c>
      <c r="G75" s="23">
        <v>0.159</v>
      </c>
      <c r="H75" s="22">
        <v>0</v>
      </c>
      <c r="I75" s="23">
        <f>'менее 100 руб'!I75/1000</f>
        <v>0</v>
      </c>
      <c r="J75" s="24">
        <f t="shared" si="5"/>
        <v>0</v>
      </c>
      <c r="K75" s="24">
        <f t="shared" si="5"/>
        <v>0</v>
      </c>
      <c r="L75" s="22">
        <f t="shared" si="6"/>
        <v>-3786</v>
      </c>
      <c r="M75" s="23">
        <f t="shared" si="6"/>
        <v>-0.159</v>
      </c>
      <c r="N75" s="23">
        <f t="shared" si="4"/>
        <v>14.597</v>
      </c>
      <c r="O75" s="24">
        <f t="shared" si="7"/>
        <v>2.3713097030867474E-2</v>
      </c>
    </row>
    <row r="76" spans="1:15" x14ac:dyDescent="0.25">
      <c r="A76" s="21" t="s">
        <v>71</v>
      </c>
      <c r="B76" s="22">
        <v>58964</v>
      </c>
      <c r="C76" s="23">
        <v>2.7639999999999998</v>
      </c>
      <c r="D76" s="22">
        <v>173371</v>
      </c>
      <c r="E76" s="23">
        <v>9.5129999999999999</v>
      </c>
      <c r="F76" s="22">
        <v>17086</v>
      </c>
      <c r="G76" s="23">
        <v>0.79700000000000004</v>
      </c>
      <c r="H76" s="22">
        <v>10566</v>
      </c>
      <c r="I76" s="23">
        <f>'менее 100 руб'!I76/1000</f>
        <v>0.35399999999999998</v>
      </c>
      <c r="J76" s="24">
        <f t="shared" si="5"/>
        <v>0.61840103008310898</v>
      </c>
      <c r="K76" s="24">
        <f t="shared" si="5"/>
        <v>0.44416562107904639</v>
      </c>
      <c r="L76" s="22">
        <f t="shared" si="6"/>
        <v>-6520</v>
      </c>
      <c r="M76" s="23">
        <f t="shared" si="6"/>
        <v>-0.44300000000000006</v>
      </c>
      <c r="N76" s="23">
        <f t="shared" si="4"/>
        <v>13.074</v>
      </c>
      <c r="O76" s="24">
        <f t="shared" si="7"/>
        <v>2.1238955304621592E-2</v>
      </c>
    </row>
    <row r="77" spans="1:15" x14ac:dyDescent="0.25">
      <c r="A77" s="21" t="s">
        <v>72</v>
      </c>
      <c r="B77" s="22">
        <v>58584</v>
      </c>
      <c r="C77" s="23">
        <v>2.6669999999999998</v>
      </c>
      <c r="D77" s="22">
        <v>108875</v>
      </c>
      <c r="E77" s="23">
        <v>4.8540000000000001</v>
      </c>
      <c r="F77" s="22">
        <v>11645</v>
      </c>
      <c r="G77" s="23">
        <v>0.71199999999999997</v>
      </c>
      <c r="H77" s="22">
        <v>5889</v>
      </c>
      <c r="I77" s="23">
        <f>'менее 100 руб'!I77/1000</f>
        <v>0.26600000000000001</v>
      </c>
      <c r="J77" s="24">
        <f t="shared" si="5"/>
        <v>0.5057106054100472</v>
      </c>
      <c r="K77" s="24">
        <f t="shared" si="5"/>
        <v>0.37359550561797755</v>
      </c>
      <c r="L77" s="22">
        <f t="shared" si="6"/>
        <v>-5756</v>
      </c>
      <c r="M77" s="23">
        <f t="shared" si="6"/>
        <v>-0.44599999999999995</v>
      </c>
      <c r="N77" s="23">
        <f t="shared" si="4"/>
        <v>8.2330000000000005</v>
      </c>
      <c r="O77" s="24">
        <f t="shared" si="7"/>
        <v>1.3374661084820987E-2</v>
      </c>
    </row>
    <row r="78" spans="1:15" x14ac:dyDescent="0.25">
      <c r="A78" s="21" t="s">
        <v>73</v>
      </c>
      <c r="B78" s="22">
        <v>62273</v>
      </c>
      <c r="C78" s="23">
        <v>2.6880000000000002</v>
      </c>
      <c r="D78" s="22">
        <v>477159</v>
      </c>
      <c r="E78" s="23">
        <v>20.28</v>
      </c>
      <c r="F78" s="22">
        <v>10609</v>
      </c>
      <c r="G78" s="23">
        <v>0.441</v>
      </c>
      <c r="H78" s="22">
        <v>2</v>
      </c>
      <c r="I78" s="23">
        <f>'менее 100 руб'!I78/1000</f>
        <v>0</v>
      </c>
      <c r="J78" s="24">
        <f t="shared" si="5"/>
        <v>1.8851918182675087E-4</v>
      </c>
      <c r="K78" s="24">
        <f t="shared" si="5"/>
        <v>0</v>
      </c>
      <c r="L78" s="22">
        <f t="shared" si="6"/>
        <v>-10607</v>
      </c>
      <c r="M78" s="23">
        <f t="shared" si="6"/>
        <v>-0.441</v>
      </c>
      <c r="N78" s="23">
        <f t="shared" si="4"/>
        <v>23.408999999999999</v>
      </c>
      <c r="O78" s="24">
        <f t="shared" si="7"/>
        <v>3.802835434648056E-2</v>
      </c>
    </row>
    <row r="79" spans="1:15" x14ac:dyDescent="0.25">
      <c r="A79" s="21" t="s">
        <v>74</v>
      </c>
      <c r="B79" s="22">
        <v>88867</v>
      </c>
      <c r="C79" s="23">
        <v>3.9</v>
      </c>
      <c r="D79" s="22">
        <v>183790</v>
      </c>
      <c r="E79" s="23">
        <v>7.7210000000000001</v>
      </c>
      <c r="F79" s="22">
        <v>28763</v>
      </c>
      <c r="G79" s="23">
        <v>2.1429999999999998</v>
      </c>
      <c r="H79" s="22">
        <v>6</v>
      </c>
      <c r="I79" s="23">
        <f>'менее 100 руб'!I79/1000</f>
        <v>0</v>
      </c>
      <c r="J79" s="24">
        <f t="shared" si="5"/>
        <v>2.0860132809512221E-4</v>
      </c>
      <c r="K79" s="24">
        <f t="shared" si="5"/>
        <v>0</v>
      </c>
      <c r="L79" s="22">
        <f t="shared" si="6"/>
        <v>-28757</v>
      </c>
      <c r="M79" s="23">
        <f t="shared" si="6"/>
        <v>-2.1429999999999998</v>
      </c>
      <c r="N79" s="23">
        <f t="shared" si="4"/>
        <v>13.763999999999999</v>
      </c>
      <c r="O79" s="24">
        <f t="shared" si="7"/>
        <v>2.2359873092612177E-2</v>
      </c>
    </row>
    <row r="80" spans="1:15" x14ac:dyDescent="0.25">
      <c r="A80" s="21" t="s">
        <v>75</v>
      </c>
      <c r="B80" s="22">
        <v>140013</v>
      </c>
      <c r="C80" s="23">
        <v>4.0599999999999996</v>
      </c>
      <c r="D80" s="22">
        <v>280155</v>
      </c>
      <c r="E80" s="23">
        <v>11.803000000000001</v>
      </c>
      <c r="F80" s="22">
        <v>3837</v>
      </c>
      <c r="G80" s="23">
        <v>0.19600000000000001</v>
      </c>
      <c r="H80" s="22">
        <v>0</v>
      </c>
      <c r="I80" s="23">
        <f>'менее 100 руб'!I80/1000</f>
        <v>0</v>
      </c>
      <c r="J80" s="24">
        <f t="shared" si="5"/>
        <v>0</v>
      </c>
      <c r="K80" s="24">
        <f t="shared" si="5"/>
        <v>0</v>
      </c>
      <c r="L80" s="22">
        <f t="shared" si="6"/>
        <v>-3837</v>
      </c>
      <c r="M80" s="23">
        <f t="shared" si="6"/>
        <v>-0.19600000000000001</v>
      </c>
      <c r="N80" s="23">
        <f t="shared" si="4"/>
        <v>16.059000000000001</v>
      </c>
      <c r="O80" s="24">
        <f t="shared" si="7"/>
        <v>2.6088143126580862E-2</v>
      </c>
    </row>
    <row r="81" spans="1:15" x14ac:dyDescent="0.25">
      <c r="A81" s="21" t="s">
        <v>76</v>
      </c>
      <c r="B81" s="22">
        <v>25333</v>
      </c>
      <c r="C81" s="23">
        <v>1.099</v>
      </c>
      <c r="D81" s="22">
        <v>76065</v>
      </c>
      <c r="E81" s="23">
        <v>3.5659999999999998</v>
      </c>
      <c r="F81" s="22">
        <v>2935</v>
      </c>
      <c r="G81" s="23">
        <v>0.155</v>
      </c>
      <c r="H81" s="22">
        <v>1614</v>
      </c>
      <c r="I81" s="23">
        <f>'менее 100 руб'!I81/1000</f>
        <v>5.0000000000000001E-3</v>
      </c>
      <c r="J81" s="24">
        <f t="shared" si="5"/>
        <v>0.54991482112436119</v>
      </c>
      <c r="K81" s="24">
        <f t="shared" si="5"/>
        <v>3.2258064516129031E-2</v>
      </c>
      <c r="L81" s="22">
        <f t="shared" si="6"/>
        <v>-1321</v>
      </c>
      <c r="M81" s="23">
        <f t="shared" si="6"/>
        <v>-0.15</v>
      </c>
      <c r="N81" s="23">
        <f t="shared" si="4"/>
        <v>4.82</v>
      </c>
      <c r="O81" s="24">
        <f t="shared" si="7"/>
        <v>7.8301793306008935E-3</v>
      </c>
    </row>
    <row r="82" spans="1:15" x14ac:dyDescent="0.25">
      <c r="A82" s="21" t="s">
        <v>77</v>
      </c>
      <c r="B82" s="22">
        <v>50341</v>
      </c>
      <c r="C82" s="23">
        <v>1.913</v>
      </c>
      <c r="D82" s="22">
        <v>74250</v>
      </c>
      <c r="E82" s="23">
        <v>3.081</v>
      </c>
      <c r="F82" s="22">
        <v>3437</v>
      </c>
      <c r="G82" s="23">
        <v>0.13900000000000001</v>
      </c>
      <c r="H82" s="22">
        <v>2</v>
      </c>
      <c r="I82" s="23">
        <f>'менее 100 руб'!I82/1000</f>
        <v>0</v>
      </c>
      <c r="J82" s="24">
        <f t="shared" si="5"/>
        <v>5.8190282222868783E-4</v>
      </c>
      <c r="K82" s="24">
        <f t="shared" si="5"/>
        <v>0</v>
      </c>
      <c r="L82" s="22">
        <f t="shared" si="6"/>
        <v>-3435</v>
      </c>
      <c r="M82" s="23">
        <f t="shared" si="6"/>
        <v>-0.13900000000000001</v>
      </c>
      <c r="N82" s="23">
        <f t="shared" si="4"/>
        <v>5.133</v>
      </c>
      <c r="O82" s="24">
        <f t="shared" si="7"/>
        <v>8.3386536315299548E-3</v>
      </c>
    </row>
    <row r="83" spans="1:15" x14ac:dyDescent="0.25">
      <c r="A83" s="21" t="s">
        <v>78</v>
      </c>
      <c r="B83" s="22">
        <v>16583</v>
      </c>
      <c r="C83" s="23">
        <v>0.60399999999999998</v>
      </c>
      <c r="D83" s="22">
        <v>34696</v>
      </c>
      <c r="E83" s="23">
        <v>1.5880000000000001</v>
      </c>
      <c r="F83" s="22">
        <v>1773</v>
      </c>
      <c r="G83" s="23">
        <v>6.5000000000000002E-2</v>
      </c>
      <c r="H83" s="22">
        <v>839</v>
      </c>
      <c r="I83" s="23">
        <f>'менее 100 руб'!I83/1000</f>
        <v>2.9000000000000001E-2</v>
      </c>
      <c r="J83" s="24">
        <f t="shared" si="5"/>
        <v>0.47320924985899604</v>
      </c>
      <c r="K83" s="24">
        <f t="shared" si="5"/>
        <v>0.44615384615384618</v>
      </c>
      <c r="L83" s="22">
        <f t="shared" si="6"/>
        <v>-934</v>
      </c>
      <c r="M83" s="23">
        <f t="shared" si="6"/>
        <v>-3.6000000000000004E-2</v>
      </c>
      <c r="N83" s="23">
        <f t="shared" si="4"/>
        <v>2.2570000000000001</v>
      </c>
      <c r="O83" s="24">
        <f t="shared" si="7"/>
        <v>3.6665383297025344E-3</v>
      </c>
    </row>
    <row r="84" spans="1:15" x14ac:dyDescent="0.25">
      <c r="A84" s="21" t="s">
        <v>79</v>
      </c>
      <c r="B84" s="22">
        <v>56134</v>
      </c>
      <c r="C84" s="23">
        <v>1.9510000000000001</v>
      </c>
      <c r="D84" s="22">
        <v>169395</v>
      </c>
      <c r="E84" s="23">
        <v>9.5969999999999995</v>
      </c>
      <c r="F84" s="22">
        <v>7937</v>
      </c>
      <c r="G84" s="23">
        <v>0.41</v>
      </c>
      <c r="H84" s="22">
        <v>3475</v>
      </c>
      <c r="I84" s="23">
        <f>'менее 100 руб'!I84/1000</f>
        <v>0.16900000000000001</v>
      </c>
      <c r="J84" s="24">
        <f t="shared" si="5"/>
        <v>0.43782285498299106</v>
      </c>
      <c r="K84" s="24">
        <f t="shared" si="5"/>
        <v>0.41219512195121955</v>
      </c>
      <c r="L84" s="22">
        <f t="shared" si="6"/>
        <v>-4462</v>
      </c>
      <c r="M84" s="23">
        <f t="shared" si="6"/>
        <v>-0.24099999999999996</v>
      </c>
      <c r="N84" s="23">
        <f t="shared" si="4"/>
        <v>11.958</v>
      </c>
      <c r="O84" s="24">
        <f t="shared" si="7"/>
        <v>1.9425992621436822E-2</v>
      </c>
    </row>
    <row r="85" spans="1:15" x14ac:dyDescent="0.25">
      <c r="A85" s="21" t="s">
        <v>80</v>
      </c>
      <c r="B85" s="22">
        <v>13394</v>
      </c>
      <c r="C85" s="23">
        <v>0.65200000000000002</v>
      </c>
      <c r="D85" s="22">
        <v>53811</v>
      </c>
      <c r="E85" s="23">
        <v>3.2360000000000002</v>
      </c>
      <c r="F85" s="22">
        <v>1886</v>
      </c>
      <c r="G85" s="23">
        <v>7.0999999999999994E-2</v>
      </c>
      <c r="H85" s="22">
        <v>1</v>
      </c>
      <c r="I85" s="23">
        <f>'менее 100 руб'!I85/1000</f>
        <v>0</v>
      </c>
      <c r="J85" s="24">
        <f t="shared" si="5"/>
        <v>5.3022269353128319E-4</v>
      </c>
      <c r="K85" s="24">
        <f t="shared" si="5"/>
        <v>0</v>
      </c>
      <c r="L85" s="22">
        <f t="shared" si="6"/>
        <v>-1885</v>
      </c>
      <c r="M85" s="23">
        <f t="shared" si="6"/>
        <v>-7.0999999999999994E-2</v>
      </c>
      <c r="N85" s="23">
        <f t="shared" si="4"/>
        <v>3.9590000000000005</v>
      </c>
      <c r="O85" s="24">
        <f t="shared" si="7"/>
        <v>6.4314688734126435E-3</v>
      </c>
    </row>
    <row r="86" spans="1:15" x14ac:dyDescent="0.25">
      <c r="A86" s="21" t="s">
        <v>81</v>
      </c>
      <c r="B86" s="22">
        <v>21820</v>
      </c>
      <c r="C86" s="23">
        <v>1.004</v>
      </c>
      <c r="D86" s="22">
        <v>24545</v>
      </c>
      <c r="E86" s="23">
        <v>1.2050000000000001</v>
      </c>
      <c r="F86" s="22">
        <v>3391</v>
      </c>
      <c r="G86" s="23">
        <v>0.11799999999999999</v>
      </c>
      <c r="H86" s="22">
        <v>0</v>
      </c>
      <c r="I86" s="23">
        <f>'менее 100 руб'!I86/1000</f>
        <v>0</v>
      </c>
      <c r="J86" s="24">
        <f t="shared" si="5"/>
        <v>0</v>
      </c>
      <c r="K86" s="24">
        <f t="shared" si="5"/>
        <v>0</v>
      </c>
      <c r="L86" s="22">
        <f t="shared" si="6"/>
        <v>-3391</v>
      </c>
      <c r="M86" s="23">
        <f t="shared" si="6"/>
        <v>-0.11799999999999999</v>
      </c>
      <c r="N86" s="23">
        <f t="shared" si="4"/>
        <v>2.327</v>
      </c>
      <c r="O86" s="24">
        <f t="shared" si="7"/>
        <v>3.7802546270349125E-3</v>
      </c>
    </row>
    <row r="87" spans="1:15" x14ac:dyDescent="0.25">
      <c r="A87" s="21" t="s">
        <v>82</v>
      </c>
      <c r="B87" s="22">
        <v>4963</v>
      </c>
      <c r="C87" s="23">
        <v>0.309</v>
      </c>
      <c r="D87" s="22">
        <v>13387</v>
      </c>
      <c r="E87" s="23">
        <v>0.78800000000000003</v>
      </c>
      <c r="F87" s="22">
        <v>447</v>
      </c>
      <c r="G87" s="23">
        <v>2.4E-2</v>
      </c>
      <c r="H87" s="22">
        <v>0</v>
      </c>
      <c r="I87" s="23">
        <f>'менее 100 руб'!I87/1000</f>
        <v>0</v>
      </c>
      <c r="J87" s="24">
        <f t="shared" si="5"/>
        <v>0</v>
      </c>
      <c r="K87" s="24">
        <f t="shared" si="5"/>
        <v>0</v>
      </c>
      <c r="L87" s="22">
        <f t="shared" si="6"/>
        <v>-447</v>
      </c>
      <c r="M87" s="23">
        <f t="shared" si="6"/>
        <v>-2.4E-2</v>
      </c>
      <c r="N87" s="23">
        <f t="shared" si="4"/>
        <v>1.121</v>
      </c>
      <c r="O87" s="24">
        <f t="shared" si="7"/>
        <v>1.8210852758513696E-3</v>
      </c>
    </row>
    <row r="88" spans="1:15" x14ac:dyDescent="0.25">
      <c r="A88" s="21" t="s">
        <v>83</v>
      </c>
      <c r="B88" s="22">
        <v>2007</v>
      </c>
      <c r="C88" s="23">
        <v>6.3E-2</v>
      </c>
      <c r="D88" s="22">
        <v>24089</v>
      </c>
      <c r="E88" s="23">
        <v>1.085</v>
      </c>
      <c r="F88" s="22">
        <v>518</v>
      </c>
      <c r="G88" s="23">
        <v>2.1999999999999999E-2</v>
      </c>
      <c r="H88" s="22">
        <v>0</v>
      </c>
      <c r="I88" s="23">
        <f>'менее 100 руб'!I88/1000</f>
        <v>0</v>
      </c>
      <c r="J88" s="24">
        <f t="shared" si="5"/>
        <v>0</v>
      </c>
      <c r="K88" s="24">
        <f t="shared" si="5"/>
        <v>0</v>
      </c>
      <c r="L88" s="22">
        <f t="shared" si="6"/>
        <v>-518</v>
      </c>
      <c r="M88" s="23">
        <f t="shared" si="6"/>
        <v>-2.1999999999999999E-2</v>
      </c>
      <c r="N88" s="23">
        <f t="shared" si="4"/>
        <v>1.17</v>
      </c>
      <c r="O88" s="24">
        <f t="shared" si="7"/>
        <v>1.9006866839840341E-3</v>
      </c>
    </row>
    <row r="89" spans="1:15" x14ac:dyDescent="0.25">
      <c r="A89" s="21" t="s">
        <v>84</v>
      </c>
      <c r="B89" s="22">
        <v>3343</v>
      </c>
      <c r="C89" s="23">
        <v>0.183</v>
      </c>
      <c r="D89" s="22">
        <v>32368</v>
      </c>
      <c r="E89" s="23">
        <v>1.5429999999999999</v>
      </c>
      <c r="F89" s="22">
        <v>900</v>
      </c>
      <c r="G89" s="23">
        <v>8.2000000000000003E-2</v>
      </c>
      <c r="H89" s="22">
        <v>0</v>
      </c>
      <c r="I89" s="23">
        <f>'менее 100 руб'!I89/1000</f>
        <v>0</v>
      </c>
      <c r="J89" s="24">
        <f t="shared" si="5"/>
        <v>0</v>
      </c>
      <c r="K89" s="24">
        <f t="shared" si="5"/>
        <v>0</v>
      </c>
      <c r="L89" s="22">
        <f t="shared" si="6"/>
        <v>-900</v>
      </c>
      <c r="M89" s="23">
        <f t="shared" si="6"/>
        <v>-8.2000000000000003E-2</v>
      </c>
      <c r="N89" s="23">
        <f t="shared" si="4"/>
        <v>1.8080000000000001</v>
      </c>
      <c r="O89" s="24">
        <f t="shared" si="7"/>
        <v>2.9371295082419946E-3</v>
      </c>
    </row>
    <row r="90" spans="1:15" ht="29.25" customHeight="1" x14ac:dyDescent="0.25">
      <c r="A90" s="21" t="s">
        <v>85</v>
      </c>
      <c r="B90" s="22">
        <v>4030</v>
      </c>
      <c r="C90" s="23">
        <v>0.17399999999999999</v>
      </c>
      <c r="D90" s="22">
        <v>10851</v>
      </c>
      <c r="E90" s="23">
        <v>0.58899999999999997</v>
      </c>
      <c r="F90" s="22">
        <v>262</v>
      </c>
      <c r="G90" s="23">
        <v>1.4999999999999999E-2</v>
      </c>
      <c r="H90" s="22">
        <v>137</v>
      </c>
      <c r="I90" s="23">
        <f>'менее 100 руб'!I90/1000</f>
        <v>5.0000000000000001E-3</v>
      </c>
      <c r="J90" s="24">
        <f t="shared" si="5"/>
        <v>0.52290076335877866</v>
      </c>
      <c r="K90" s="24">
        <f t="shared" si="5"/>
        <v>0.33333333333333337</v>
      </c>
      <c r="L90" s="22">
        <f t="shared" si="6"/>
        <v>-125</v>
      </c>
      <c r="M90" s="23">
        <f t="shared" si="6"/>
        <v>-9.9999999999999985E-3</v>
      </c>
      <c r="N90" s="23">
        <f t="shared" si="4"/>
        <v>0.77799999999999991</v>
      </c>
      <c r="O90" s="24">
        <f t="shared" si="7"/>
        <v>1.2638754189227166E-3</v>
      </c>
    </row>
    <row r="91" spans="1:15" ht="30.75" customHeight="1" x14ac:dyDescent="0.25">
      <c r="A91" s="21" t="s">
        <v>86</v>
      </c>
      <c r="B91" s="22">
        <v>79</v>
      </c>
      <c r="C91" s="23">
        <v>1E-3</v>
      </c>
      <c r="D91" s="22">
        <v>4802</v>
      </c>
      <c r="E91" s="23">
        <v>8.2000000000000003E-2</v>
      </c>
      <c r="F91" s="22">
        <v>217</v>
      </c>
      <c r="G91" s="23">
        <v>8.9999999999999993E-3</v>
      </c>
      <c r="H91" s="22">
        <v>62</v>
      </c>
      <c r="I91" s="23">
        <f>'менее 100 руб'!I91/1000</f>
        <v>2E-3</v>
      </c>
      <c r="J91" s="24">
        <f t="shared" si="5"/>
        <v>0.2857142857142857</v>
      </c>
      <c r="K91" s="24">
        <f t="shared" si="5"/>
        <v>0.22222222222222224</v>
      </c>
      <c r="L91" s="22">
        <f t="shared" si="6"/>
        <v>-155</v>
      </c>
      <c r="M91" s="23">
        <f t="shared" si="6"/>
        <v>-6.9999999999999993E-3</v>
      </c>
      <c r="N91" s="23">
        <f t="shared" si="4"/>
        <v>9.1999999999999998E-2</v>
      </c>
      <c r="O91" s="25">
        <f t="shared" si="7"/>
        <v>1.4945570506541125E-4</v>
      </c>
    </row>
    <row r="92" spans="1:15" x14ac:dyDescent="0.25">
      <c r="A92" s="21" t="s">
        <v>87</v>
      </c>
      <c r="B92" s="22">
        <v>0</v>
      </c>
      <c r="C92" s="23">
        <v>0</v>
      </c>
      <c r="D92" s="22">
        <v>0</v>
      </c>
      <c r="E92" s="23">
        <v>0</v>
      </c>
      <c r="F92" s="22">
        <v>17840</v>
      </c>
      <c r="G92" s="23">
        <v>0.93</v>
      </c>
      <c r="H92" s="22">
        <v>9730</v>
      </c>
      <c r="I92" s="23">
        <f>'менее 100 руб'!I92/1000</f>
        <v>0.53400000000000003</v>
      </c>
      <c r="J92" s="24">
        <f t="shared" si="5"/>
        <v>0.54540358744394624</v>
      </c>
      <c r="K92" s="24">
        <f t="shared" si="5"/>
        <v>0.5741935483870968</v>
      </c>
      <c r="L92" s="22">
        <f t="shared" si="6"/>
        <v>-8110</v>
      </c>
      <c r="M92" s="23">
        <f t="shared" si="6"/>
        <v>-0.39600000000000002</v>
      </c>
      <c r="N92" s="23">
        <f t="shared" si="4"/>
        <v>0.93</v>
      </c>
      <c r="O92" s="24">
        <f t="shared" si="7"/>
        <v>1.5108022359873092E-3</v>
      </c>
    </row>
    <row r="93" spans="1:15" x14ac:dyDescent="0.25">
      <c r="A93" s="21" t="s">
        <v>102</v>
      </c>
      <c r="B93" s="22">
        <v>0</v>
      </c>
      <c r="C93" s="23">
        <v>0</v>
      </c>
      <c r="D93" s="22">
        <v>0</v>
      </c>
      <c r="E93" s="23">
        <v>0</v>
      </c>
      <c r="F93" s="22">
        <v>3628</v>
      </c>
      <c r="G93" s="23">
        <v>0.20499999999999999</v>
      </c>
      <c r="H93" s="22">
        <v>1112</v>
      </c>
      <c r="I93" s="23">
        <f>'менее 100 руб'!I93/1000</f>
        <v>6.6000000000000003E-2</v>
      </c>
      <c r="J93" s="24">
        <f t="shared" si="5"/>
        <v>0.30650496141124589</v>
      </c>
      <c r="K93" s="24">
        <f t="shared" si="5"/>
        <v>0.32195121951219513</v>
      </c>
      <c r="L93" s="22">
        <f t="shared" si="6"/>
        <v>-2516</v>
      </c>
      <c r="M93" s="23">
        <f t="shared" si="6"/>
        <v>-0.13899999999999998</v>
      </c>
      <c r="N93" s="23">
        <f t="shared" si="4"/>
        <v>0.20499999999999999</v>
      </c>
      <c r="O93" s="25">
        <f t="shared" si="7"/>
        <v>3.3302629933053588E-4</v>
      </c>
    </row>
  </sheetData>
  <autoFilter ref="A8:O93"/>
  <mergeCells count="16">
    <mergeCell ref="N1:O1"/>
    <mergeCell ref="L5:M5"/>
    <mergeCell ref="L3:M3"/>
    <mergeCell ref="A4:A6"/>
    <mergeCell ref="B4:C4"/>
    <mergeCell ref="D4:E4"/>
    <mergeCell ref="F4:M4"/>
    <mergeCell ref="B5:C5"/>
    <mergeCell ref="D5:E5"/>
    <mergeCell ref="F5:G5"/>
    <mergeCell ref="H5:I5"/>
    <mergeCell ref="J5:K5"/>
    <mergeCell ref="A2:N2"/>
    <mergeCell ref="N4:O4"/>
    <mergeCell ref="N5:O5"/>
    <mergeCell ref="N3:O3"/>
  </mergeCells>
  <conditionalFormatting sqref="J7:K93">
    <cfRule type="cellIs" dxfId="0" priority="1" operator="equal">
      <formula>0</formula>
    </cfRule>
  </conditionalFormatting>
  <printOptions horizontalCentered="1"/>
  <pageMargins left="0.59055118110236227" right="0.19685039370078741" top="0.19685039370078741" bottom="0.19685039370078741" header="0" footer="0"/>
  <pageSetup paperSize="9" scale="9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менее 100 руб</vt:lpstr>
      <vt:lpstr>менее 100 руб млн</vt:lpstr>
      <vt:lpstr>'менее 100 руб млн'!Заголовки_для_печати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</dc:creator>
  <cp:lastModifiedBy>Тетеревятникова А.В.</cp:lastModifiedBy>
  <cp:lastPrinted>2017-11-04T15:31:40Z</cp:lastPrinted>
  <dcterms:created xsi:type="dcterms:W3CDTF">2017-10-21T17:26:58Z</dcterms:created>
  <dcterms:modified xsi:type="dcterms:W3CDTF">2017-12-11T12:27:53Z</dcterms:modified>
</cp:coreProperties>
</file>