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0" windowWidth="7590" windowHeight="8280" tabRatio="823" firstSheet="1" activeTab="2"/>
  </bookViews>
  <sheets>
    <sheet name="1 кв.2006" sheetId="1" r:id="rId1"/>
    <sheet name="2 кв.2006" sheetId="2" r:id="rId2"/>
    <sheet name="3 кв.2006" sheetId="3" r:id="rId3"/>
  </sheets>
  <definedNames>
    <definedName name="_xlnm._FilterDatabase" localSheetId="0" hidden="1">'1 кв.2006'!$B$7:$C$7</definedName>
    <definedName name="_xlnm.Print_Titles" localSheetId="0">'1 кв.2006'!$A:$C,'1 кв.2006'!$4:$7</definedName>
    <definedName name="_xlnm.Print_Titles" localSheetId="2">'3 кв.2006'!$A:$C,'3 кв.2006'!$4:$7</definedName>
    <definedName name="_xlnm.Print_Area" localSheetId="0">'1 кв.2006'!$A$1:$AZ$72</definedName>
  </definedNames>
  <calcPr fullCalcOnLoad="1"/>
</workbook>
</file>

<file path=xl/sharedStrings.xml><?xml version="1.0" encoding="utf-8"?>
<sst xmlns="http://schemas.openxmlformats.org/spreadsheetml/2006/main" count="759" uniqueCount="178">
  <si>
    <t>за квартал</t>
  </si>
  <si>
    <t>ГУК</t>
  </si>
  <si>
    <t>НАЦИОНАЛЬНАЯ УК</t>
  </si>
  <si>
    <t>22-03У029</t>
  </si>
  <si>
    <t>22-03У028</t>
  </si>
  <si>
    <t>22-03У054</t>
  </si>
  <si>
    <t>22-03У050</t>
  </si>
  <si>
    <t>22-03У017</t>
  </si>
  <si>
    <t>22-03У025</t>
  </si>
  <si>
    <t>22-03У060</t>
  </si>
  <si>
    <t>22-03У057</t>
  </si>
  <si>
    <t>22-03У056</t>
  </si>
  <si>
    <t>22-03У039</t>
  </si>
  <si>
    <t>22-03Г065</t>
  </si>
  <si>
    <t>22-03У046</t>
  </si>
  <si>
    <t>22-03У030</t>
  </si>
  <si>
    <t>22-03У031</t>
  </si>
  <si>
    <t>22-03У032</t>
  </si>
  <si>
    <t>22-03У016</t>
  </si>
  <si>
    <t>22-03У006</t>
  </si>
  <si>
    <t>22-03У043</t>
  </si>
  <si>
    <t>22-03У061</t>
  </si>
  <si>
    <t>22-03У058</t>
  </si>
  <si>
    <t>22-03У018</t>
  </si>
  <si>
    <t>22-03У019</t>
  </si>
  <si>
    <t>22-03У059</t>
  </si>
  <si>
    <t>22-03У036</t>
  </si>
  <si>
    <t>22-03У034</t>
  </si>
  <si>
    <t>22-03У027</t>
  </si>
  <si>
    <t>22-03У045</t>
  </si>
  <si>
    <t>22-03У011</t>
  </si>
  <si>
    <t>22-03У007</t>
  </si>
  <si>
    <t>22-03У062</t>
  </si>
  <si>
    <t>22-03У002</t>
  </si>
  <si>
    <t>22-03У035</t>
  </si>
  <si>
    <t>22-03У008</t>
  </si>
  <si>
    <t>22-03У009</t>
  </si>
  <si>
    <t>22-03У024</t>
  </si>
  <si>
    <t>22-03У037</t>
  </si>
  <si>
    <t>22-03У038</t>
  </si>
  <si>
    <t>22-03У048</t>
  </si>
  <si>
    <t>22-03У044</t>
  </si>
  <si>
    <t>22-03У053</t>
  </si>
  <si>
    <t>22-03У033</t>
  </si>
  <si>
    <t>22-03У042</t>
  </si>
  <si>
    <t>22-03У012</t>
  </si>
  <si>
    <t>22-03У040</t>
  </si>
  <si>
    <t>22-03У023</t>
  </si>
  <si>
    <t>22-03У003</t>
  </si>
  <si>
    <t>22-03У005</t>
  </si>
  <si>
    <t>22-03У041</t>
  </si>
  <si>
    <t>22-03У051</t>
  </si>
  <si>
    <t>22-03У052</t>
  </si>
  <si>
    <t>22-03У047</t>
  </si>
  <si>
    <t>22-03У020</t>
  </si>
  <si>
    <t>22-03У021</t>
  </si>
  <si>
    <t>22-03У004</t>
  </si>
  <si>
    <t>22-03У049</t>
  </si>
  <si>
    <t>22-03У014</t>
  </si>
  <si>
    <t>22-03У015</t>
  </si>
  <si>
    <t>22-03У013</t>
  </si>
  <si>
    <t>22-03У022</t>
  </si>
  <si>
    <t>22-03У055</t>
  </si>
  <si>
    <t>22-03У010</t>
  </si>
  <si>
    <t>22-03У063</t>
  </si>
  <si>
    <t>22-03У026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</si>
  <si>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</si>
  <si>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</si>
  <si>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</si>
  <si>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</si>
  <si>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</si>
  <si>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</si>
  <si>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</si>
  <si>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</si>
  <si>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</si>
  <si>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</si>
  <si>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</si>
  <si>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</si>
  <si>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</si>
  <si>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</si>
  <si>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</si>
  <si>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</si>
  <si>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</si>
  <si>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</si>
  <si>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</si>
  <si>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</si>
  <si>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</si>
  <si>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</si>
  <si>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</si>
  <si>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</si>
  <si>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</si>
  <si>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</si>
  <si>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</si>
  <si>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</si>
  <si>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</si>
  <si>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</si>
  <si>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</si>
  <si>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</si>
  <si>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</si>
  <si>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</si>
  <si>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</si>
  <si>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</si>
  <si>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</si>
  <si>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</si>
  <si>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</si>
  <si>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</si>
  <si>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</si>
  <si>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</si>
  <si>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наименование УК в базе данных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</si>
  <si>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</si>
  <si>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</si>
  <si>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</si>
  <si>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</si>
  <si>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за период</t>
  </si>
  <si>
    <t>в т.ч. без ГУК</t>
  </si>
  <si>
    <t>средняя СЧА без учета вновь переданных</t>
  </si>
  <si>
    <t>БАЗИС-ИНВЕСТ УК</t>
  </si>
  <si>
    <t>АГАНА УК</t>
  </si>
  <si>
    <t>АК БАРС КАПИТАЛ УК</t>
  </si>
  <si>
    <t>АККОРД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</si>
  <si>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</si>
  <si>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</si>
  <si>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</si>
  <si>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</si>
  <si>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</si>
  <si>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БКС УК</t>
  </si>
  <si>
    <t>ВИКА УК</t>
  </si>
  <si>
    <t xml:space="preserve">ДВОРЦОВАЯ ПЛОЩАДЬ УК </t>
  </si>
  <si>
    <t>ДОВЕРИЕ КАПИТАЛ УК</t>
  </si>
  <si>
    <t>ЕРМАК УК</t>
  </si>
  <si>
    <t>ЗОЛОТОЕ СЕЧЕНИЕ УК</t>
  </si>
  <si>
    <t>ИНВЕСТ ОФГ УК</t>
  </si>
  <si>
    <t>ИНТЕРФИН КАПИТАЛ УК</t>
  </si>
  <si>
    <t>ИНТЕРФИНАНС УК</t>
  </si>
  <si>
    <t>КАПИТАЛЪ УК</t>
  </si>
  <si>
    <t>КИТ ФИНАНС УК</t>
  </si>
  <si>
    <t>ЛИДЕР УК</t>
  </si>
  <si>
    <t>МЕТАЛЛИНВЕСТТРАСТ УК</t>
  </si>
  <si>
    <t>МЕТРОПОЛЬ УК</t>
  </si>
  <si>
    <t>МИР УК</t>
  </si>
  <si>
    <t>МОНОМАХ УК</t>
  </si>
  <si>
    <t>НВК УК</t>
  </si>
  <si>
    <t>ОТКРЫТИЕ УК</t>
  </si>
  <si>
    <t>ПАЛЛАДА УК</t>
  </si>
  <si>
    <t>ПЕНСИОННЫЙ РЕЗЕРВ УК</t>
  </si>
  <si>
    <t>ПЕТРОВСКИЙ ФОНДОВЫЙ ДОМ УК</t>
  </si>
  <si>
    <t>ПИОГЛОБАЛ УК</t>
  </si>
  <si>
    <t>ПИФАГОР УК</t>
  </si>
  <si>
    <t>ПОРТФЕЛЬНЫЕ ИНВЕСТИЦИИ УК</t>
  </si>
  <si>
    <t>ПРОМСВЯЗЬ УК</t>
  </si>
  <si>
    <t>ПРОМЫШЛЕННЫЕ ТРАДИЦИИ УК</t>
  </si>
  <si>
    <t>ПРОСПЕКТ-МОНТЕС АУРИ УК</t>
  </si>
  <si>
    <t>ПСБ УК</t>
  </si>
  <si>
    <t>РЕГИОН ЭСМ УК</t>
  </si>
  <si>
    <t>РЕГИОНГАЗФИНАНС УК</t>
  </si>
  <si>
    <t>РН-ТРАСТ УК</t>
  </si>
  <si>
    <t>РОСБАНК УК</t>
  </si>
  <si>
    <t>РТК-ИНВЕСТ УК</t>
  </si>
  <si>
    <t>РТК НПФ УК</t>
  </si>
  <si>
    <t>РФЦ-КАПИТАЛ УК</t>
  </si>
  <si>
    <t>СОЛИД МЕНЕДЖМЕНТ УК</t>
  </si>
  <si>
    <t>ТРИНФИКО УК</t>
  </si>
  <si>
    <t>ТРОЙКА ДИАЛОГ УК</t>
  </si>
  <si>
    <t>УРАЛСИБ УК</t>
  </si>
  <si>
    <t>ФИНАМ МЕНЕДЖМЕНТ УК</t>
  </si>
  <si>
    <t>ЯМАЛ УК</t>
  </si>
  <si>
    <t>1 квартал 2006 года</t>
  </si>
  <si>
    <t>ПЕНСИОННАЯ СБЕРЕГАТЕЛЬНАЯ УК</t>
  </si>
  <si>
    <t>УМ УК</t>
  </si>
  <si>
    <t>ЦЕНТРАЛЬНАЯ УК</t>
  </si>
  <si>
    <t>УРАЛСИБ-Управление капиталом</t>
  </si>
  <si>
    <t>2 квартал 2006 года</t>
  </si>
  <si>
    <t>ВЭБ</t>
  </si>
  <si>
    <t>3 квартал 2006 года</t>
  </si>
  <si>
    <t>МДМ УК</t>
  </si>
  <si>
    <t>ВЭБ УК</t>
  </si>
  <si>
    <t>ДВОРЦОВАЯ ПЛОЩАДЬ УК</t>
  </si>
  <si>
    <t>УРАЛСИБ-УПРАВЛЕНИЕ КАПИТАЛОМ УК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</si>
</sst>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</numFmts>
  <fonts count="13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8"/>
      <name val="Tahoma"/>
      <family val="2"/>
    </font>
    <font>
      <b/>
      <sz val="9"/>
      <name val="Arial Cyr"/>
      <family val="2"/>
    </font>
    <font>
      <sz val="5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6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0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6" fontId="4" fillId="0" borderId="2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6" fontId="4" fillId="0" borderId="3" xfId="0" applyNumberFormat="1" applyFont="1" applyFill="1" applyBorder="1" applyAlignment="1">
      <alignment/>
    </xf>
    <xf numFmtId="166" fontId="4" fillId="0" borderId="9" xfId="0" applyNumberFormat="1" applyFont="1" applyBorder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11" xfId="0" applyNumberFormat="1" applyFont="1" applyFill="1" applyBorder="1" applyAlignment="1">
      <alignment horizontal="center"/>
    </xf>
    <xf numFmtId="166" fontId="5" fillId="4" borderId="12" xfId="0" applyNumberFormat="1" applyFont="1" applyFill="1" applyBorder="1" applyAlignment="1">
      <alignment/>
    </xf>
    <xf numFmtId="166" fontId="5" fillId="4" borderId="13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4" fontId="5" fillId="4" borderId="1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2" borderId="3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/>
    </xf>
    <xf numFmtId="0" fontId="4" fillId="2" borderId="17" xfId="0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/>
    </xf>
    <xf numFmtId="4" fontId="12" fillId="4" borderId="1" xfId="0" applyNumberFormat="1" applyFont="1" applyFill="1" applyBorder="1" applyAlignment="1">
      <alignment/>
    </xf>
    <xf numFmtId="166" fontId="12" fillId="4" borderId="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 shrinkToFi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4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166" fontId="12" fillId="4" borderId="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color rgb="FF008000"/>
      </font>
      <border/>
    </dxf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76"/>
  <sheetViews>
    <sheetView zoomScale="115" zoomScaleNormal="115" workbookViewId="0" topLeftCell="A1">
      <pane ySplit="2055" topLeftCell="BM62" activePane="bottomLeft" state="split"/>
      <selection pane="topLeft" activeCell="A1" sqref="A1"/>
      <selection pane="bottomLeft" activeCell="E75" sqref="E75"/>
    </sheetView>
  </sheetViews>
  <sheetFormatPr defaultColWidth="9.00390625" defaultRowHeight="12.75"/>
  <cols>
    <col min="1" max="1" width="2.875" style="3" customWidth="1"/>
    <col min="2" max="2" width="22.625" style="1" customWidth="1"/>
    <col min="3" max="3" width="7.00390625" style="2" customWidth="1"/>
    <col min="4" max="4" width="12.375" style="1" customWidth="1"/>
    <col min="5" max="5" width="11.375" style="1" customWidth="1"/>
    <col min="6" max="6" width="12.125" style="1" customWidth="1"/>
    <col min="7" max="9" width="10.375" style="1" customWidth="1"/>
    <col min="10" max="10" width="11.625" style="1" customWidth="1"/>
    <col min="11" max="11" width="11.25390625" style="1" customWidth="1"/>
    <col min="12" max="14" width="10.375" style="1" customWidth="1"/>
    <col min="15" max="15" width="14.25390625" style="1" customWidth="1"/>
    <col min="16" max="16" width="12.125" style="1" customWidth="1"/>
    <col min="17" max="17" width="10.875" style="1" customWidth="1"/>
    <col min="18" max="18" width="13.625" style="1" customWidth="1"/>
    <col min="19" max="19" width="9.25390625" style="1" customWidth="1"/>
    <col min="20" max="21" width="7.00390625" style="1" customWidth="1"/>
    <col min="22" max="22" width="6.625" style="1" customWidth="1"/>
    <col min="23" max="24" width="7.00390625" style="1" customWidth="1"/>
    <col min="25" max="25" width="10.125" style="1" customWidth="1"/>
    <col min="26" max="26" width="7.125" style="1" customWidth="1"/>
    <col min="27" max="27" width="8.625" style="1" customWidth="1"/>
    <col min="28" max="28" width="7.75390625" style="1" customWidth="1"/>
    <col min="29" max="29" width="12.75390625" style="1" customWidth="1"/>
    <col min="30" max="30" width="13.625" style="1" customWidth="1"/>
    <col min="31" max="31" width="12.00390625" style="1" customWidth="1"/>
    <col min="32" max="32" width="11.75390625" style="1" customWidth="1"/>
    <col min="33" max="33" width="12.00390625" style="1" customWidth="1"/>
    <col min="34" max="34" width="13.00390625" style="1" customWidth="1"/>
    <col min="35" max="35" width="12.125" style="1" customWidth="1"/>
    <col min="36" max="36" width="11.125" style="1" customWidth="1"/>
    <col min="37" max="37" width="13.00390625" style="1" customWidth="1"/>
    <col min="38" max="38" width="13.25390625" style="1" customWidth="1"/>
    <col min="39" max="40" width="9.25390625" style="1" customWidth="1"/>
    <col min="41" max="42" width="10.25390625" style="1" customWidth="1"/>
    <col min="43" max="43" width="11.375" style="1" customWidth="1"/>
    <col min="44" max="44" width="10.625" style="1" customWidth="1"/>
    <col min="45" max="45" width="10.75390625" style="1" customWidth="1"/>
    <col min="46" max="46" width="10.625" style="1" customWidth="1"/>
    <col min="47" max="52" width="9.25390625" style="1" customWidth="1"/>
    <col min="53" max="16384" width="9.125" style="1" customWidth="1"/>
  </cols>
  <sheetData>
    <row r="1" spans="1:13" s="2" customFormat="1" ht="12">
      <c r="A1" s="3"/>
      <c r="D1" s="28" t="s">
        <v>112</v>
      </c>
      <c r="M1" s="34"/>
    </row>
    <row r="2" spans="1:13" s="2" customFormat="1" ht="12" customHeight="1">
      <c r="A2" s="3"/>
      <c r="D2" s="28"/>
      <c r="G2" s="28" t="s">
        <v>113</v>
      </c>
      <c r="H2" s="28" t="s">
        <v>166</v>
      </c>
      <c r="M2" s="34"/>
    </row>
    <row r="3" ht="3.75" customHeight="1"/>
    <row r="4" spans="1:52" s="5" customFormat="1" ht="9.75" customHeight="1">
      <c r="A4" s="87" t="s">
        <v>66</v>
      </c>
      <c r="B4" s="87" t="s">
        <v>108</v>
      </c>
      <c r="C4" s="87" t="s">
        <v>74</v>
      </c>
      <c r="D4" s="74" t="s">
        <v>109</v>
      </c>
      <c r="E4" s="75"/>
      <c r="F4" s="75"/>
      <c r="G4" s="75"/>
      <c r="H4" s="75"/>
      <c r="I4" s="75"/>
      <c r="J4" s="75"/>
      <c r="K4" s="75"/>
      <c r="L4" s="75"/>
      <c r="M4" s="75"/>
      <c r="N4" s="76"/>
      <c r="O4" s="74" t="s">
        <v>110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  <c r="AC4" s="83" t="s">
        <v>105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 t="s">
        <v>106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</row>
    <row r="5" spans="1:52" s="4" customFormat="1" ht="19.5" customHeight="1">
      <c r="A5" s="87"/>
      <c r="B5" s="87"/>
      <c r="C5" s="87"/>
      <c r="D5" s="82" t="s">
        <v>81</v>
      </c>
      <c r="E5" s="82"/>
      <c r="F5" s="82"/>
      <c r="G5" s="82" t="s">
        <v>76</v>
      </c>
      <c r="H5" s="82"/>
      <c r="I5" s="82"/>
      <c r="J5" s="82" t="s">
        <v>100</v>
      </c>
      <c r="K5" s="82"/>
      <c r="L5" s="82" t="s">
        <v>75</v>
      </c>
      <c r="M5" s="82"/>
      <c r="N5" s="82"/>
      <c r="O5" s="77" t="s">
        <v>115</v>
      </c>
      <c r="P5" s="79" t="s">
        <v>82</v>
      </c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1"/>
      <c r="AC5" s="84" t="s">
        <v>68</v>
      </c>
      <c r="AD5" s="85"/>
      <c r="AE5" s="86" t="s">
        <v>69</v>
      </c>
      <c r="AF5" s="86"/>
      <c r="AG5" s="86" t="s">
        <v>70</v>
      </c>
      <c r="AH5" s="86"/>
      <c r="AI5" s="86" t="s">
        <v>73</v>
      </c>
      <c r="AJ5" s="86"/>
      <c r="AK5" s="86" t="s">
        <v>71</v>
      </c>
      <c r="AL5" s="86"/>
      <c r="AM5" s="86" t="s">
        <v>72</v>
      </c>
      <c r="AN5" s="86"/>
      <c r="AO5" s="84" t="s">
        <v>68</v>
      </c>
      <c r="AP5" s="85"/>
      <c r="AQ5" s="86" t="s">
        <v>76</v>
      </c>
      <c r="AR5" s="86"/>
      <c r="AS5" s="86" t="s">
        <v>77</v>
      </c>
      <c r="AT5" s="86"/>
      <c r="AU5" s="86" t="s">
        <v>78</v>
      </c>
      <c r="AV5" s="86"/>
      <c r="AW5" s="86" t="s">
        <v>79</v>
      </c>
      <c r="AX5" s="86"/>
      <c r="AY5" s="86" t="s">
        <v>80</v>
      </c>
      <c r="AZ5" s="86"/>
    </row>
    <row r="6" spans="1:52" s="4" customFormat="1" ht="19.5">
      <c r="A6" s="87"/>
      <c r="B6" s="87"/>
      <c r="C6" s="87"/>
      <c r="D6" s="21" t="s">
        <v>95</v>
      </c>
      <c r="E6" s="21" t="s">
        <v>96</v>
      </c>
      <c r="F6" s="21" t="s">
        <v>97</v>
      </c>
      <c r="G6" s="21" t="s">
        <v>98</v>
      </c>
      <c r="H6" s="21" t="s">
        <v>99</v>
      </c>
      <c r="I6" s="21" t="s">
        <v>97</v>
      </c>
      <c r="J6" s="21" t="s">
        <v>101</v>
      </c>
      <c r="K6" s="21" t="s">
        <v>102</v>
      </c>
      <c r="L6" s="21" t="s">
        <v>101</v>
      </c>
      <c r="M6" s="21" t="s">
        <v>103</v>
      </c>
      <c r="N6" s="21" t="s">
        <v>102</v>
      </c>
      <c r="O6" s="78"/>
      <c r="P6" s="40" t="s">
        <v>68</v>
      </c>
      <c r="Q6" s="41" t="s">
        <v>83</v>
      </c>
      <c r="R6" s="41" t="s">
        <v>84</v>
      </c>
      <c r="S6" s="41" t="s">
        <v>85</v>
      </c>
      <c r="T6" s="41" t="s">
        <v>86</v>
      </c>
      <c r="U6" s="41" t="s">
        <v>87</v>
      </c>
      <c r="V6" s="41" t="s">
        <v>88</v>
      </c>
      <c r="W6" s="41" t="s">
        <v>89</v>
      </c>
      <c r="X6" s="41" t="s">
        <v>90</v>
      </c>
      <c r="Y6" s="41" t="s">
        <v>91</v>
      </c>
      <c r="Z6" s="41" t="s">
        <v>92</v>
      </c>
      <c r="AA6" s="41" t="s">
        <v>93</v>
      </c>
      <c r="AB6" s="41" t="s">
        <v>94</v>
      </c>
      <c r="AC6" s="41" t="s">
        <v>0</v>
      </c>
      <c r="AD6" s="41" t="s">
        <v>67</v>
      </c>
      <c r="AE6" s="41" t="s">
        <v>0</v>
      </c>
      <c r="AF6" s="41" t="s">
        <v>67</v>
      </c>
      <c r="AG6" s="41" t="s">
        <v>0</v>
      </c>
      <c r="AH6" s="41" t="s">
        <v>67</v>
      </c>
      <c r="AI6" s="41" t="s">
        <v>0</v>
      </c>
      <c r="AJ6" s="41" t="s">
        <v>67</v>
      </c>
      <c r="AK6" s="41" t="s">
        <v>0</v>
      </c>
      <c r="AL6" s="41" t="s">
        <v>67</v>
      </c>
      <c r="AM6" s="41" t="s">
        <v>0</v>
      </c>
      <c r="AN6" s="41" t="s">
        <v>67</v>
      </c>
      <c r="AO6" s="41" t="s">
        <v>0</v>
      </c>
      <c r="AP6" s="41" t="s">
        <v>67</v>
      </c>
      <c r="AQ6" s="41" t="s">
        <v>0</v>
      </c>
      <c r="AR6" s="41" t="s">
        <v>67</v>
      </c>
      <c r="AS6" s="41" t="s">
        <v>0</v>
      </c>
      <c r="AT6" s="41" t="s">
        <v>67</v>
      </c>
      <c r="AU6" s="41" t="s">
        <v>0</v>
      </c>
      <c r="AV6" s="41" t="s">
        <v>67</v>
      </c>
      <c r="AW6" s="41" t="s">
        <v>0</v>
      </c>
      <c r="AX6" s="41" t="s">
        <v>67</v>
      </c>
      <c r="AY6" s="41" t="s">
        <v>0</v>
      </c>
      <c r="AZ6" s="41" t="s">
        <v>67</v>
      </c>
    </row>
    <row r="7" spans="1:52" s="7" customFormat="1" ht="9" customHeight="1">
      <c r="A7" s="18"/>
      <c r="B7" s="18"/>
      <c r="C7" s="18"/>
      <c r="D7" s="6" t="s">
        <v>104</v>
      </c>
      <c r="E7" s="6" t="s">
        <v>104</v>
      </c>
      <c r="F7" s="6" t="s">
        <v>104</v>
      </c>
      <c r="G7" s="6" t="s">
        <v>104</v>
      </c>
      <c r="H7" s="6" t="s">
        <v>104</v>
      </c>
      <c r="I7" s="6" t="s">
        <v>104</v>
      </c>
      <c r="J7" s="6" t="s">
        <v>104</v>
      </c>
      <c r="K7" s="6" t="s">
        <v>107</v>
      </c>
      <c r="L7" s="6" t="s">
        <v>104</v>
      </c>
      <c r="M7" s="6" t="s">
        <v>107</v>
      </c>
      <c r="N7" s="6" t="s">
        <v>107</v>
      </c>
      <c r="O7" s="6" t="s">
        <v>104</v>
      </c>
      <c r="P7" s="6" t="s">
        <v>104</v>
      </c>
      <c r="Q7" s="6" t="s">
        <v>104</v>
      </c>
      <c r="R7" s="6" t="s">
        <v>104</v>
      </c>
      <c r="S7" s="6" t="s">
        <v>104</v>
      </c>
      <c r="T7" s="6" t="s">
        <v>104</v>
      </c>
      <c r="U7" s="6" t="s">
        <v>104</v>
      </c>
      <c r="V7" s="6" t="s">
        <v>104</v>
      </c>
      <c r="W7" s="6" t="s">
        <v>104</v>
      </c>
      <c r="X7" s="6" t="s">
        <v>104</v>
      </c>
      <c r="Y7" s="6" t="s">
        <v>104</v>
      </c>
      <c r="Z7" s="6" t="s">
        <v>104</v>
      </c>
      <c r="AA7" s="6" t="s">
        <v>104</v>
      </c>
      <c r="AB7" s="6" t="s">
        <v>104</v>
      </c>
      <c r="AC7" s="6" t="s">
        <v>104</v>
      </c>
      <c r="AD7" s="6" t="s">
        <v>104</v>
      </c>
      <c r="AE7" s="6" t="s">
        <v>104</v>
      </c>
      <c r="AF7" s="6" t="s">
        <v>104</v>
      </c>
      <c r="AG7" s="6" t="s">
        <v>104</v>
      </c>
      <c r="AH7" s="6" t="s">
        <v>104</v>
      </c>
      <c r="AI7" s="6" t="s">
        <v>104</v>
      </c>
      <c r="AJ7" s="6" t="s">
        <v>104</v>
      </c>
      <c r="AK7" s="6" t="s">
        <v>104</v>
      </c>
      <c r="AL7" s="6" t="s">
        <v>104</v>
      </c>
      <c r="AM7" s="6" t="s">
        <v>104</v>
      </c>
      <c r="AN7" s="6" t="s">
        <v>104</v>
      </c>
      <c r="AO7" s="6" t="s">
        <v>104</v>
      </c>
      <c r="AP7" s="6" t="s">
        <v>104</v>
      </c>
      <c r="AQ7" s="6" t="s">
        <v>104</v>
      </c>
      <c r="AR7" s="6" t="s">
        <v>104</v>
      </c>
      <c r="AS7" s="6" t="s">
        <v>104</v>
      </c>
      <c r="AT7" s="6" t="s">
        <v>104</v>
      </c>
      <c r="AU7" s="6" t="s">
        <v>104</v>
      </c>
      <c r="AV7" s="6" t="s">
        <v>104</v>
      </c>
      <c r="AW7" s="6" t="s">
        <v>104</v>
      </c>
      <c r="AX7" s="6" t="s">
        <v>104</v>
      </c>
      <c r="AY7" s="6" t="s">
        <v>104</v>
      </c>
      <c r="AZ7" s="6" t="s">
        <v>104</v>
      </c>
    </row>
    <row r="8" spans="1:54" ht="12">
      <c r="A8" s="19">
        <v>1</v>
      </c>
      <c r="B8" s="51" t="s">
        <v>117</v>
      </c>
      <c r="C8" s="52" t="s">
        <v>4</v>
      </c>
      <c r="D8" s="11">
        <v>2950.8</v>
      </c>
      <c r="E8" s="9">
        <v>1115.66</v>
      </c>
      <c r="F8" s="9">
        <f aca="true" t="shared" si="0" ref="F8:F39">D8-E8</f>
        <v>1835.14</v>
      </c>
      <c r="G8" s="9">
        <v>320.74</v>
      </c>
      <c r="H8" s="9">
        <v>79.46</v>
      </c>
      <c r="I8" s="9">
        <f aca="true" t="shared" si="1" ref="I8:I39">G8-H8</f>
        <v>241.28000000000003</v>
      </c>
      <c r="J8" s="30">
        <v>28305.03</v>
      </c>
      <c r="K8" s="9">
        <v>8.91</v>
      </c>
      <c r="L8" s="9">
        <v>0</v>
      </c>
      <c r="M8" s="9">
        <f aca="true" t="shared" si="2" ref="M8:M20">L8*100/J8</f>
        <v>0</v>
      </c>
      <c r="N8" s="12">
        <v>0</v>
      </c>
      <c r="O8" s="11">
        <v>310242.73</v>
      </c>
      <c r="P8" s="9">
        <f aca="true" t="shared" si="3" ref="P8:P39">SUM(Q8:AB8)</f>
        <v>12596.22</v>
      </c>
      <c r="Q8" s="9">
        <v>0</v>
      </c>
      <c r="R8" s="9">
        <v>12596.22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12">
        <v>0</v>
      </c>
      <c r="AC8" s="11">
        <f aca="true" t="shared" si="4" ref="AC8:AC39">AE8+AG8+AI8+AK8+AM8</f>
        <v>28305.030000000002</v>
      </c>
      <c r="AD8" s="9">
        <f aca="true" t="shared" si="5" ref="AD8:AD39">AF8+AH8+AJ8+AL8+AN8</f>
        <v>28305.030000000002</v>
      </c>
      <c r="AE8" s="9">
        <v>216.44</v>
      </c>
      <c r="AF8" s="9">
        <v>216.44</v>
      </c>
      <c r="AG8" s="9">
        <v>1795.14</v>
      </c>
      <c r="AH8" s="9">
        <v>1795.14</v>
      </c>
      <c r="AI8" s="9">
        <v>0</v>
      </c>
      <c r="AJ8" s="9">
        <v>0</v>
      </c>
      <c r="AK8" s="9">
        <v>26293.45</v>
      </c>
      <c r="AL8" s="9">
        <v>26293.45</v>
      </c>
      <c r="AM8" s="9">
        <v>0</v>
      </c>
      <c r="AN8" s="12">
        <v>0</v>
      </c>
      <c r="AO8" s="11">
        <f aca="true" t="shared" si="6" ref="AO8:AO39">AQ8+AS8+AU8+AW8+AY8</f>
        <v>1115.6599999999999</v>
      </c>
      <c r="AP8" s="9">
        <f aca="true" t="shared" si="7" ref="AP8:AP39">AR8+AT8+AV8+AX8+AZ8</f>
        <v>1115.6599999999999</v>
      </c>
      <c r="AQ8" s="9">
        <v>79.46</v>
      </c>
      <c r="AR8" s="9">
        <v>79.46</v>
      </c>
      <c r="AS8" s="9">
        <v>5.8</v>
      </c>
      <c r="AT8" s="9">
        <v>5.8</v>
      </c>
      <c r="AU8" s="9">
        <v>600</v>
      </c>
      <c r="AV8" s="9">
        <v>600</v>
      </c>
      <c r="AW8" s="9">
        <v>350.4</v>
      </c>
      <c r="AX8" s="9">
        <v>350.4</v>
      </c>
      <c r="AY8" s="9">
        <v>80</v>
      </c>
      <c r="AZ8" s="12">
        <v>80</v>
      </c>
      <c r="BA8" s="22"/>
      <c r="BB8" s="22"/>
    </row>
    <row r="9" spans="1:54" ht="12">
      <c r="A9" s="20">
        <f aca="true" t="shared" si="8" ref="A9:A40">A8+1</f>
        <v>2</v>
      </c>
      <c r="B9" s="51" t="s">
        <v>117</v>
      </c>
      <c r="C9" s="52" t="s">
        <v>3</v>
      </c>
      <c r="D9" s="13">
        <v>20915.17</v>
      </c>
      <c r="E9" s="10">
        <v>7300.73</v>
      </c>
      <c r="F9" s="10">
        <f t="shared" si="0"/>
        <v>13614.439999999999</v>
      </c>
      <c r="G9" s="10">
        <v>2273.39</v>
      </c>
      <c r="H9" s="10">
        <v>555.4</v>
      </c>
      <c r="I9" s="10">
        <f t="shared" si="1"/>
        <v>1717.9899999999998</v>
      </c>
      <c r="J9" s="31">
        <v>233623.41</v>
      </c>
      <c r="K9" s="10">
        <v>10.4</v>
      </c>
      <c r="L9" s="10">
        <v>0</v>
      </c>
      <c r="M9" s="10">
        <f t="shared" si="2"/>
        <v>0</v>
      </c>
      <c r="N9" s="14">
        <v>0</v>
      </c>
      <c r="O9" s="13">
        <v>2182825.96</v>
      </c>
      <c r="P9" s="10">
        <f t="shared" si="3"/>
        <v>108674.36</v>
      </c>
      <c r="Q9" s="10">
        <v>0</v>
      </c>
      <c r="R9" s="10">
        <v>108674.36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4">
        <v>0</v>
      </c>
      <c r="AC9" s="13">
        <f t="shared" si="4"/>
        <v>233623.41</v>
      </c>
      <c r="AD9" s="10">
        <f t="shared" si="5"/>
        <v>233623.41</v>
      </c>
      <c r="AE9" s="10">
        <v>-2949.73</v>
      </c>
      <c r="AF9" s="10">
        <v>-2949.73</v>
      </c>
      <c r="AG9" s="10">
        <v>15126.2</v>
      </c>
      <c r="AH9" s="10">
        <v>15126.2</v>
      </c>
      <c r="AI9" s="10">
        <v>0</v>
      </c>
      <c r="AJ9" s="10">
        <v>0</v>
      </c>
      <c r="AK9" s="10">
        <v>221446.94</v>
      </c>
      <c r="AL9" s="10">
        <v>221446.94</v>
      </c>
      <c r="AM9" s="10">
        <v>0</v>
      </c>
      <c r="AN9" s="14">
        <v>0</v>
      </c>
      <c r="AO9" s="13">
        <f t="shared" si="6"/>
        <v>7300.73</v>
      </c>
      <c r="AP9" s="10">
        <f t="shared" si="7"/>
        <v>7300.73</v>
      </c>
      <c r="AQ9" s="10">
        <v>555.4</v>
      </c>
      <c r="AR9" s="10">
        <v>555.4</v>
      </c>
      <c r="AS9" s="10">
        <v>145.26</v>
      </c>
      <c r="AT9" s="10">
        <v>145.26</v>
      </c>
      <c r="AU9" s="10">
        <v>4000</v>
      </c>
      <c r="AV9" s="10">
        <v>4000</v>
      </c>
      <c r="AW9" s="10">
        <v>2520.07</v>
      </c>
      <c r="AX9" s="10">
        <v>2520.07</v>
      </c>
      <c r="AY9" s="10">
        <v>80</v>
      </c>
      <c r="AZ9" s="14">
        <v>80</v>
      </c>
      <c r="BA9" s="22"/>
      <c r="BB9" s="22"/>
    </row>
    <row r="10" spans="1:54" ht="12">
      <c r="A10" s="20">
        <f t="shared" si="8"/>
        <v>3</v>
      </c>
      <c r="B10" s="51" t="s">
        <v>118</v>
      </c>
      <c r="C10" s="52" t="s">
        <v>53</v>
      </c>
      <c r="D10" s="13">
        <v>5855523.44</v>
      </c>
      <c r="E10" s="10">
        <v>748084.06</v>
      </c>
      <c r="F10" s="10">
        <f t="shared" si="0"/>
        <v>5107439.380000001</v>
      </c>
      <c r="G10" s="10">
        <v>532320.31</v>
      </c>
      <c r="H10" s="10">
        <v>130583.14</v>
      </c>
      <c r="I10" s="10">
        <f t="shared" si="1"/>
        <v>401737.17000000004</v>
      </c>
      <c r="J10" s="31">
        <v>29493496.51</v>
      </c>
      <c r="K10" s="10">
        <v>5.6207</v>
      </c>
      <c r="L10" s="10">
        <v>0</v>
      </c>
      <c r="M10" s="10">
        <f t="shared" si="2"/>
        <v>0</v>
      </c>
      <c r="N10" s="14">
        <v>0</v>
      </c>
      <c r="O10" s="13">
        <v>507456768.87</v>
      </c>
      <c r="P10" s="10">
        <f t="shared" si="3"/>
        <v>29836252.29</v>
      </c>
      <c r="Q10" s="10">
        <v>0</v>
      </c>
      <c r="R10" s="10">
        <v>29836252.29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4">
        <v>0</v>
      </c>
      <c r="AC10" s="13">
        <f t="shared" si="4"/>
        <v>29493496.510000005</v>
      </c>
      <c r="AD10" s="10">
        <f t="shared" si="5"/>
        <v>29493496.510000005</v>
      </c>
      <c r="AE10" s="10">
        <v>20502936.27</v>
      </c>
      <c r="AF10" s="10">
        <v>20502936.27</v>
      </c>
      <c r="AG10" s="10">
        <v>5259492.9</v>
      </c>
      <c r="AH10" s="10">
        <v>5259492.9</v>
      </c>
      <c r="AI10" s="10">
        <v>8083.17</v>
      </c>
      <c r="AJ10" s="10">
        <v>8083.17</v>
      </c>
      <c r="AK10" s="10">
        <v>3722984.17</v>
      </c>
      <c r="AL10" s="10">
        <v>3722984.17</v>
      </c>
      <c r="AM10" s="10">
        <v>0</v>
      </c>
      <c r="AN10" s="14">
        <v>0</v>
      </c>
      <c r="AO10" s="13">
        <f t="shared" si="6"/>
        <v>748084.06</v>
      </c>
      <c r="AP10" s="10">
        <f t="shared" si="7"/>
        <v>748084.06</v>
      </c>
      <c r="AQ10" s="10">
        <v>130583.14</v>
      </c>
      <c r="AR10" s="10">
        <v>130583.14</v>
      </c>
      <c r="AS10" s="10">
        <v>373550.17</v>
      </c>
      <c r="AT10" s="10">
        <v>373550.17</v>
      </c>
      <c r="AU10" s="10">
        <v>12000</v>
      </c>
      <c r="AV10" s="10">
        <v>12000</v>
      </c>
      <c r="AW10" s="10">
        <v>231812.75</v>
      </c>
      <c r="AX10" s="10">
        <v>231812.75</v>
      </c>
      <c r="AY10" s="10">
        <v>138</v>
      </c>
      <c r="AZ10" s="14">
        <v>138</v>
      </c>
      <c r="BA10" s="22"/>
      <c r="BB10" s="22"/>
    </row>
    <row r="11" spans="1:54" ht="12">
      <c r="A11" s="20">
        <f t="shared" si="8"/>
        <v>4</v>
      </c>
      <c r="B11" s="51" t="s">
        <v>119</v>
      </c>
      <c r="C11" s="52" t="s">
        <v>5</v>
      </c>
      <c r="D11" s="13">
        <v>333478.31</v>
      </c>
      <c r="E11" s="10">
        <v>29281.55</v>
      </c>
      <c r="F11" s="10">
        <f t="shared" si="0"/>
        <v>304196.76</v>
      </c>
      <c r="G11" s="10">
        <v>30316.21</v>
      </c>
      <c r="H11" s="10">
        <v>7642.93</v>
      </c>
      <c r="I11" s="10">
        <f t="shared" si="1"/>
        <v>22673.28</v>
      </c>
      <c r="J11" s="31">
        <v>5115741.68</v>
      </c>
      <c r="K11" s="10">
        <v>17.07</v>
      </c>
      <c r="L11" s="10">
        <v>0</v>
      </c>
      <c r="M11" s="10">
        <f t="shared" si="2"/>
        <v>0</v>
      </c>
      <c r="N11" s="14">
        <v>0</v>
      </c>
      <c r="O11" s="13">
        <v>29178912.89</v>
      </c>
      <c r="P11" s="10">
        <f t="shared" si="3"/>
        <v>1364757.11</v>
      </c>
      <c r="Q11" s="10">
        <v>0</v>
      </c>
      <c r="R11" s="10">
        <v>1364757.11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4">
        <v>0</v>
      </c>
      <c r="AC11" s="13">
        <f t="shared" si="4"/>
        <v>5115741.680000001</v>
      </c>
      <c r="AD11" s="10">
        <f t="shared" si="5"/>
        <v>5115741.680000001</v>
      </c>
      <c r="AE11" s="10">
        <v>3756642.47</v>
      </c>
      <c r="AF11" s="10">
        <v>3756642.47</v>
      </c>
      <c r="AG11" s="10">
        <v>112940.64</v>
      </c>
      <c r="AH11" s="10">
        <v>112940.64</v>
      </c>
      <c r="AI11" s="10">
        <v>0</v>
      </c>
      <c r="AJ11" s="10">
        <v>0</v>
      </c>
      <c r="AK11" s="10">
        <v>1246158.57</v>
      </c>
      <c r="AL11" s="10">
        <v>1246158.57</v>
      </c>
      <c r="AM11" s="10">
        <v>0</v>
      </c>
      <c r="AN11" s="14">
        <v>0</v>
      </c>
      <c r="AO11" s="13">
        <f t="shared" si="6"/>
        <v>29281.55</v>
      </c>
      <c r="AP11" s="10">
        <f t="shared" si="7"/>
        <v>29281.55</v>
      </c>
      <c r="AQ11" s="10">
        <v>7642.93</v>
      </c>
      <c r="AR11" s="10">
        <v>7642.93</v>
      </c>
      <c r="AS11" s="10">
        <v>11956.92</v>
      </c>
      <c r="AT11" s="10">
        <v>11956.92</v>
      </c>
      <c r="AU11" s="10">
        <v>0</v>
      </c>
      <c r="AV11" s="10">
        <v>0</v>
      </c>
      <c r="AW11" s="10">
        <v>9609.7</v>
      </c>
      <c r="AX11" s="10">
        <v>9609.7</v>
      </c>
      <c r="AY11" s="10">
        <v>72</v>
      </c>
      <c r="AZ11" s="14">
        <v>72</v>
      </c>
      <c r="BA11" s="22"/>
      <c r="BB11" s="22"/>
    </row>
    <row r="12" spans="1:54" ht="12">
      <c r="A12" s="20">
        <f t="shared" si="8"/>
        <v>5</v>
      </c>
      <c r="B12" s="51" t="s">
        <v>120</v>
      </c>
      <c r="C12" s="52" t="s">
        <v>6</v>
      </c>
      <c r="D12" s="13">
        <v>126783.19</v>
      </c>
      <c r="E12" s="10">
        <v>33556.99</v>
      </c>
      <c r="F12" s="10">
        <f t="shared" si="0"/>
        <v>93226.20000000001</v>
      </c>
      <c r="G12" s="10">
        <v>11525.74</v>
      </c>
      <c r="H12" s="10">
        <v>2857.31</v>
      </c>
      <c r="I12" s="10">
        <f t="shared" si="1"/>
        <v>8668.43</v>
      </c>
      <c r="J12" s="31">
        <v>1259873.81</v>
      </c>
      <c r="K12" s="10">
        <v>11.07</v>
      </c>
      <c r="L12" s="10">
        <v>0</v>
      </c>
      <c r="M12" s="10">
        <f t="shared" si="2"/>
        <v>0</v>
      </c>
      <c r="N12" s="14">
        <v>0</v>
      </c>
      <c r="O12" s="13">
        <v>11066652.95</v>
      </c>
      <c r="P12" s="10">
        <f t="shared" si="3"/>
        <v>550910.23</v>
      </c>
      <c r="Q12" s="10">
        <v>0</v>
      </c>
      <c r="R12" s="10">
        <v>550910.23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4">
        <v>0</v>
      </c>
      <c r="AC12" s="13">
        <f t="shared" si="4"/>
        <v>1259873.81</v>
      </c>
      <c r="AD12" s="10">
        <f t="shared" si="5"/>
        <v>1259873.81</v>
      </c>
      <c r="AE12" s="10">
        <v>1287422.74</v>
      </c>
      <c r="AF12" s="10">
        <v>1287422.74</v>
      </c>
      <c r="AG12" s="10">
        <v>84053.98</v>
      </c>
      <c r="AH12" s="10">
        <v>84053.98</v>
      </c>
      <c r="AI12" s="10">
        <v>0</v>
      </c>
      <c r="AJ12" s="10">
        <v>0</v>
      </c>
      <c r="AK12" s="10">
        <v>-111602.91</v>
      </c>
      <c r="AL12" s="10">
        <v>-111602.91</v>
      </c>
      <c r="AM12" s="10">
        <v>0</v>
      </c>
      <c r="AN12" s="14">
        <v>0</v>
      </c>
      <c r="AO12" s="13">
        <f t="shared" si="6"/>
        <v>33556.990000000005</v>
      </c>
      <c r="AP12" s="10">
        <f t="shared" si="7"/>
        <v>33556.990000000005</v>
      </c>
      <c r="AQ12" s="10">
        <v>2857.31</v>
      </c>
      <c r="AR12" s="10">
        <v>2857.31</v>
      </c>
      <c r="AS12" s="10">
        <v>7669.8</v>
      </c>
      <c r="AT12" s="10">
        <v>7669.8</v>
      </c>
      <c r="AU12" s="10">
        <v>20000</v>
      </c>
      <c r="AV12" s="10">
        <v>20000</v>
      </c>
      <c r="AW12" s="10">
        <v>1469.88</v>
      </c>
      <c r="AX12" s="10">
        <v>1469.88</v>
      </c>
      <c r="AY12" s="10">
        <v>1560</v>
      </c>
      <c r="AZ12" s="14">
        <v>1560</v>
      </c>
      <c r="BA12" s="22"/>
      <c r="BB12" s="22"/>
    </row>
    <row r="13" spans="1:54" ht="12">
      <c r="A13" s="20">
        <f t="shared" si="8"/>
        <v>6</v>
      </c>
      <c r="B13" s="51" t="s">
        <v>121</v>
      </c>
      <c r="C13" s="52" t="s">
        <v>7</v>
      </c>
      <c r="D13" s="13">
        <v>1407838.83</v>
      </c>
      <c r="E13" s="10">
        <v>142479.95</v>
      </c>
      <c r="F13" s="10">
        <f t="shared" si="0"/>
        <v>1265358.8800000001</v>
      </c>
      <c r="G13" s="10">
        <v>127985.35</v>
      </c>
      <c r="H13" s="10">
        <v>30299.98</v>
      </c>
      <c r="I13" s="10">
        <f t="shared" si="1"/>
        <v>97685.37000000001</v>
      </c>
      <c r="J13" s="31">
        <v>8394911.93</v>
      </c>
      <c r="K13" s="10">
        <v>6.65</v>
      </c>
      <c r="L13" s="10">
        <v>0</v>
      </c>
      <c r="M13" s="10">
        <f t="shared" si="2"/>
        <v>0</v>
      </c>
      <c r="N13" s="14">
        <v>0</v>
      </c>
      <c r="O13" s="13">
        <v>122428227.02</v>
      </c>
      <c r="P13" s="10">
        <f t="shared" si="3"/>
        <v>6668544.8</v>
      </c>
      <c r="Q13" s="10">
        <v>0</v>
      </c>
      <c r="R13" s="10">
        <v>6668544.8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4">
        <v>0</v>
      </c>
      <c r="AC13" s="13">
        <f t="shared" si="4"/>
        <v>8394911.930000002</v>
      </c>
      <c r="AD13" s="10">
        <f t="shared" si="5"/>
        <v>8394911.930000002</v>
      </c>
      <c r="AE13" s="10">
        <v>6760931.4</v>
      </c>
      <c r="AF13" s="10">
        <v>6760931.4</v>
      </c>
      <c r="AG13" s="10">
        <v>1069593.73</v>
      </c>
      <c r="AH13" s="10">
        <v>1069593.73</v>
      </c>
      <c r="AI13" s="10">
        <v>0</v>
      </c>
      <c r="AJ13" s="10">
        <v>0</v>
      </c>
      <c r="AK13" s="10">
        <v>564386.8</v>
      </c>
      <c r="AL13" s="10">
        <v>564386.8</v>
      </c>
      <c r="AM13" s="10">
        <v>0</v>
      </c>
      <c r="AN13" s="14">
        <v>0</v>
      </c>
      <c r="AO13" s="13">
        <f t="shared" si="6"/>
        <v>142479.94999999998</v>
      </c>
      <c r="AP13" s="10">
        <f t="shared" si="7"/>
        <v>142479.94999999998</v>
      </c>
      <c r="AQ13" s="10">
        <v>30299.98</v>
      </c>
      <c r="AR13" s="10">
        <v>30299.98</v>
      </c>
      <c r="AS13" s="10">
        <v>94365.68</v>
      </c>
      <c r="AT13" s="10">
        <v>94365.68</v>
      </c>
      <c r="AU13" s="10">
        <v>0</v>
      </c>
      <c r="AV13" s="10">
        <v>0</v>
      </c>
      <c r="AW13" s="10">
        <v>15409.26</v>
      </c>
      <c r="AX13" s="10">
        <v>15409.26</v>
      </c>
      <c r="AY13" s="10">
        <v>2405.03</v>
      </c>
      <c r="AZ13" s="14">
        <v>2405.03</v>
      </c>
      <c r="BA13" s="22"/>
      <c r="BB13" s="22"/>
    </row>
    <row r="14" spans="1:54" ht="12">
      <c r="A14" s="20">
        <f t="shared" si="8"/>
        <v>7</v>
      </c>
      <c r="B14" s="51" t="s">
        <v>122</v>
      </c>
      <c r="C14" s="52" t="s">
        <v>54</v>
      </c>
      <c r="D14" s="13">
        <v>82279.91</v>
      </c>
      <c r="E14" s="10">
        <v>8000.22</v>
      </c>
      <c r="F14" s="10">
        <f t="shared" si="0"/>
        <v>74279.69</v>
      </c>
      <c r="G14" s="10">
        <v>13713.32</v>
      </c>
      <c r="H14" s="10">
        <v>3487.97</v>
      </c>
      <c r="I14" s="10">
        <f t="shared" si="1"/>
        <v>10225.35</v>
      </c>
      <c r="J14" s="31">
        <v>1556037.62</v>
      </c>
      <c r="K14" s="10">
        <v>11.49</v>
      </c>
      <c r="L14" s="10">
        <v>0</v>
      </c>
      <c r="M14" s="10">
        <f t="shared" si="2"/>
        <v>0</v>
      </c>
      <c r="N14" s="14">
        <v>0</v>
      </c>
      <c r="O14" s="13">
        <v>13153501.83</v>
      </c>
      <c r="P14" s="10">
        <f t="shared" si="3"/>
        <v>671780.46</v>
      </c>
      <c r="Q14" s="10">
        <v>0</v>
      </c>
      <c r="R14" s="10">
        <v>671780.46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4">
        <v>0</v>
      </c>
      <c r="AC14" s="13">
        <f t="shared" si="4"/>
        <v>1556037.6199999999</v>
      </c>
      <c r="AD14" s="10">
        <f t="shared" si="5"/>
        <v>1556037.6199999999</v>
      </c>
      <c r="AE14" s="10">
        <v>948925.33</v>
      </c>
      <c r="AF14" s="10">
        <v>948925.33</v>
      </c>
      <c r="AG14" s="10">
        <v>107263.08</v>
      </c>
      <c r="AH14" s="10">
        <v>107263.08</v>
      </c>
      <c r="AI14" s="10">
        <v>0</v>
      </c>
      <c r="AJ14" s="10">
        <v>0</v>
      </c>
      <c r="AK14" s="10">
        <v>499849.21</v>
      </c>
      <c r="AL14" s="10">
        <v>499849.21</v>
      </c>
      <c r="AM14" s="10">
        <v>0</v>
      </c>
      <c r="AN14" s="14">
        <v>0</v>
      </c>
      <c r="AO14" s="13">
        <f t="shared" si="6"/>
        <v>8000.219999999999</v>
      </c>
      <c r="AP14" s="10">
        <f t="shared" si="7"/>
        <v>8000.219999999999</v>
      </c>
      <c r="AQ14" s="10">
        <v>3487.97</v>
      </c>
      <c r="AR14" s="10">
        <v>3487.97</v>
      </c>
      <c r="AS14" s="10">
        <v>4229.85</v>
      </c>
      <c r="AT14" s="10">
        <v>4229.85</v>
      </c>
      <c r="AU14" s="10">
        <v>0</v>
      </c>
      <c r="AV14" s="10">
        <v>0</v>
      </c>
      <c r="AW14" s="10">
        <v>166.4</v>
      </c>
      <c r="AX14" s="10">
        <v>166.4</v>
      </c>
      <c r="AY14" s="10">
        <v>116</v>
      </c>
      <c r="AZ14" s="14">
        <v>116</v>
      </c>
      <c r="BA14" s="22"/>
      <c r="BB14" s="22"/>
    </row>
    <row r="15" spans="1:54" ht="12">
      <c r="A15" s="50">
        <f t="shared" si="8"/>
        <v>8</v>
      </c>
      <c r="B15" s="51" t="s">
        <v>122</v>
      </c>
      <c r="C15" s="52" t="s">
        <v>55</v>
      </c>
      <c r="D15" s="13">
        <v>2365.16</v>
      </c>
      <c r="E15" s="10">
        <v>264.92</v>
      </c>
      <c r="F15" s="10">
        <f t="shared" si="0"/>
        <v>2100.24</v>
      </c>
      <c r="G15" s="10">
        <v>394.19</v>
      </c>
      <c r="H15" s="10">
        <v>93.36</v>
      </c>
      <c r="I15" s="10">
        <f t="shared" si="1"/>
        <v>300.83</v>
      </c>
      <c r="J15" s="31">
        <v>15730.28</v>
      </c>
      <c r="K15" s="10">
        <v>4.04</v>
      </c>
      <c r="L15" s="10">
        <v>0</v>
      </c>
      <c r="M15" s="10">
        <f t="shared" si="2"/>
        <v>0</v>
      </c>
      <c r="N15" s="14">
        <v>0</v>
      </c>
      <c r="O15" s="13">
        <v>376999.97</v>
      </c>
      <c r="P15" s="10">
        <f t="shared" si="3"/>
        <v>20632.69</v>
      </c>
      <c r="Q15" s="10">
        <v>0</v>
      </c>
      <c r="R15" s="10">
        <v>20632.69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4">
        <v>0</v>
      </c>
      <c r="AC15" s="13">
        <f t="shared" si="4"/>
        <v>15730.279999999999</v>
      </c>
      <c r="AD15" s="10">
        <f t="shared" si="5"/>
        <v>15730.279999999999</v>
      </c>
      <c r="AE15" s="10">
        <v>8215.32</v>
      </c>
      <c r="AF15" s="10">
        <v>8215.32</v>
      </c>
      <c r="AG15" s="10">
        <v>3563.09</v>
      </c>
      <c r="AH15" s="10">
        <v>3563.09</v>
      </c>
      <c r="AI15" s="10">
        <v>0</v>
      </c>
      <c r="AJ15" s="10">
        <v>0</v>
      </c>
      <c r="AK15" s="10">
        <v>3951.87</v>
      </c>
      <c r="AL15" s="10">
        <v>3951.87</v>
      </c>
      <c r="AM15" s="10">
        <v>0</v>
      </c>
      <c r="AN15" s="14">
        <v>0</v>
      </c>
      <c r="AO15" s="13">
        <f t="shared" si="6"/>
        <v>264.91999999999996</v>
      </c>
      <c r="AP15" s="10">
        <f t="shared" si="7"/>
        <v>264.91999999999996</v>
      </c>
      <c r="AQ15" s="10">
        <v>93.36</v>
      </c>
      <c r="AR15" s="10">
        <v>93.36</v>
      </c>
      <c r="AS15" s="10">
        <v>56.47</v>
      </c>
      <c r="AT15" s="10">
        <v>56.47</v>
      </c>
      <c r="AU15" s="10">
        <v>0</v>
      </c>
      <c r="AV15" s="10">
        <v>0</v>
      </c>
      <c r="AW15" s="10">
        <v>5.09</v>
      </c>
      <c r="AX15" s="10">
        <v>5.09</v>
      </c>
      <c r="AY15" s="10">
        <v>110</v>
      </c>
      <c r="AZ15" s="14">
        <v>110</v>
      </c>
      <c r="BA15" s="22"/>
      <c r="BB15" s="22"/>
    </row>
    <row r="16" spans="1:54" ht="12">
      <c r="A16" s="50">
        <f t="shared" si="8"/>
        <v>9</v>
      </c>
      <c r="B16" s="51" t="s">
        <v>123</v>
      </c>
      <c r="C16" s="52" t="s">
        <v>63</v>
      </c>
      <c r="D16" s="13">
        <v>74004.18</v>
      </c>
      <c r="E16" s="10">
        <v>11984.43</v>
      </c>
      <c r="F16" s="10">
        <f t="shared" si="0"/>
        <v>62019.74999999999</v>
      </c>
      <c r="G16" s="10">
        <v>6727.65</v>
      </c>
      <c r="H16" s="10">
        <v>1625.83</v>
      </c>
      <c r="I16" s="10">
        <f t="shared" si="1"/>
        <v>5101.82</v>
      </c>
      <c r="J16" s="31">
        <v>261098.85</v>
      </c>
      <c r="K16" s="10">
        <v>3.93</v>
      </c>
      <c r="L16" s="10">
        <v>0</v>
      </c>
      <c r="M16" s="10">
        <f t="shared" si="2"/>
        <v>0</v>
      </c>
      <c r="N16" s="14">
        <v>0</v>
      </c>
      <c r="O16" s="13">
        <v>6443272.55</v>
      </c>
      <c r="P16" s="10">
        <f t="shared" si="3"/>
        <v>341256.12</v>
      </c>
      <c r="Q16" s="10">
        <v>0</v>
      </c>
      <c r="R16" s="10">
        <v>341256.12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4">
        <v>0</v>
      </c>
      <c r="AC16" s="13">
        <f t="shared" si="4"/>
        <v>261098.85000000003</v>
      </c>
      <c r="AD16" s="10">
        <f t="shared" si="5"/>
        <v>261098.85000000003</v>
      </c>
      <c r="AE16" s="10">
        <v>93052.74</v>
      </c>
      <c r="AF16" s="10">
        <v>93052.74</v>
      </c>
      <c r="AG16" s="10">
        <v>78129.35</v>
      </c>
      <c r="AH16" s="10">
        <v>78129.35</v>
      </c>
      <c r="AI16" s="10">
        <v>154.72</v>
      </c>
      <c r="AJ16" s="10">
        <v>154.72</v>
      </c>
      <c r="AK16" s="10">
        <v>89762.04</v>
      </c>
      <c r="AL16" s="10">
        <v>89762.04</v>
      </c>
      <c r="AM16" s="10">
        <v>0</v>
      </c>
      <c r="AN16" s="14">
        <v>0</v>
      </c>
      <c r="AO16" s="13">
        <f t="shared" si="6"/>
        <v>11984.43</v>
      </c>
      <c r="AP16" s="10">
        <f t="shared" si="7"/>
        <v>11984.43</v>
      </c>
      <c r="AQ16" s="10">
        <v>1625.83</v>
      </c>
      <c r="AR16" s="10">
        <v>1625.83</v>
      </c>
      <c r="AS16" s="10">
        <v>5496.58</v>
      </c>
      <c r="AT16" s="10">
        <v>5496.58</v>
      </c>
      <c r="AU16" s="10">
        <v>0</v>
      </c>
      <c r="AV16" s="10">
        <v>0</v>
      </c>
      <c r="AW16" s="10">
        <v>4832.02</v>
      </c>
      <c r="AX16" s="10">
        <v>4832.02</v>
      </c>
      <c r="AY16" s="10">
        <v>30</v>
      </c>
      <c r="AZ16" s="14">
        <v>30</v>
      </c>
      <c r="BA16" s="22"/>
      <c r="BB16" s="22"/>
    </row>
    <row r="17" spans="1:54" ht="12">
      <c r="A17" s="50">
        <f t="shared" si="8"/>
        <v>10</v>
      </c>
      <c r="B17" s="51" t="s">
        <v>124</v>
      </c>
      <c r="C17" s="52" t="s">
        <v>8</v>
      </c>
      <c r="D17" s="13">
        <v>1225613.62</v>
      </c>
      <c r="E17" s="10">
        <v>116942.37</v>
      </c>
      <c r="F17" s="10">
        <f t="shared" si="0"/>
        <v>1108671.25</v>
      </c>
      <c r="G17" s="10">
        <v>111419.42</v>
      </c>
      <c r="H17" s="10">
        <v>28892.26</v>
      </c>
      <c r="I17" s="10">
        <f t="shared" si="1"/>
        <v>82527.16</v>
      </c>
      <c r="J17" s="31">
        <v>7008532.24</v>
      </c>
      <c r="K17" s="10">
        <v>6.37</v>
      </c>
      <c r="L17" s="10">
        <v>0</v>
      </c>
      <c r="M17" s="10">
        <f t="shared" si="2"/>
        <v>0</v>
      </c>
      <c r="N17" s="14">
        <v>0</v>
      </c>
      <c r="O17" s="13">
        <v>106719841.97</v>
      </c>
      <c r="P17" s="10">
        <f t="shared" si="3"/>
        <v>5639493.89</v>
      </c>
      <c r="Q17" s="10">
        <v>0</v>
      </c>
      <c r="R17" s="10">
        <v>5639493.89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4">
        <v>0</v>
      </c>
      <c r="AC17" s="13">
        <f t="shared" si="4"/>
        <v>7008532.24</v>
      </c>
      <c r="AD17" s="10">
        <f t="shared" si="5"/>
        <v>7008532.24</v>
      </c>
      <c r="AE17" s="10">
        <v>1464868.59</v>
      </c>
      <c r="AF17" s="10">
        <v>1464868.59</v>
      </c>
      <c r="AG17" s="10">
        <v>781063.67</v>
      </c>
      <c r="AH17" s="10">
        <v>781063.67</v>
      </c>
      <c r="AI17" s="10">
        <v>0</v>
      </c>
      <c r="AJ17" s="10">
        <v>0</v>
      </c>
      <c r="AK17" s="10">
        <v>4762599.98</v>
      </c>
      <c r="AL17" s="10">
        <v>4762599.98</v>
      </c>
      <c r="AM17" s="10">
        <v>0</v>
      </c>
      <c r="AN17" s="14">
        <v>0</v>
      </c>
      <c r="AO17" s="13">
        <f t="shared" si="6"/>
        <v>116942.37</v>
      </c>
      <c r="AP17" s="10">
        <f t="shared" si="7"/>
        <v>116942.37</v>
      </c>
      <c r="AQ17" s="10">
        <v>28892.26</v>
      </c>
      <c r="AR17" s="10">
        <v>28892.26</v>
      </c>
      <c r="AS17" s="26">
        <v>12603.3</v>
      </c>
      <c r="AT17" s="10">
        <v>12603.3</v>
      </c>
      <c r="AU17" s="10">
        <v>38400</v>
      </c>
      <c r="AV17" s="10">
        <v>38400</v>
      </c>
      <c r="AW17" s="10">
        <v>36415.39</v>
      </c>
      <c r="AX17" s="10">
        <v>36415.39</v>
      </c>
      <c r="AY17" s="10">
        <v>631.42</v>
      </c>
      <c r="AZ17" s="14">
        <v>631.42</v>
      </c>
      <c r="BA17" s="22"/>
      <c r="BB17" s="22"/>
    </row>
    <row r="18" spans="1:54" ht="12">
      <c r="A18" s="50">
        <f t="shared" si="8"/>
        <v>11</v>
      </c>
      <c r="B18" s="51" t="s">
        <v>116</v>
      </c>
      <c r="C18" s="52" t="s">
        <v>9</v>
      </c>
      <c r="D18" s="25">
        <v>30653.16</v>
      </c>
      <c r="E18" s="26">
        <v>2058.63</v>
      </c>
      <c r="F18" s="26">
        <f t="shared" si="0"/>
        <v>28594.53</v>
      </c>
      <c r="G18" s="26">
        <v>3065.31</v>
      </c>
      <c r="H18" s="26">
        <v>724.9</v>
      </c>
      <c r="I18" s="26">
        <f t="shared" si="1"/>
        <v>2340.41</v>
      </c>
      <c r="J18" s="32">
        <v>162061.5</v>
      </c>
      <c r="K18" s="26">
        <v>5.37</v>
      </c>
      <c r="L18" s="26">
        <v>0</v>
      </c>
      <c r="M18" s="26">
        <f t="shared" si="2"/>
        <v>0</v>
      </c>
      <c r="N18" s="27">
        <f>L18*100/O18</f>
        <v>0</v>
      </c>
      <c r="O18" s="25">
        <v>2914421.2</v>
      </c>
      <c r="P18" s="26">
        <f t="shared" si="3"/>
        <v>181073.98</v>
      </c>
      <c r="Q18" s="26">
        <v>0</v>
      </c>
      <c r="R18" s="26">
        <v>181073.98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7">
        <v>0</v>
      </c>
      <c r="AC18" s="25">
        <f t="shared" si="4"/>
        <v>162061.50000000003</v>
      </c>
      <c r="AD18" s="26">
        <f t="shared" si="5"/>
        <v>162061.50000000003</v>
      </c>
      <c r="AE18" s="26">
        <v>129385.27</v>
      </c>
      <c r="AF18" s="26">
        <v>129385.27</v>
      </c>
      <c r="AG18" s="26">
        <v>28041.39</v>
      </c>
      <c r="AH18" s="26">
        <v>28041.39</v>
      </c>
      <c r="AI18" s="26">
        <v>1479.45</v>
      </c>
      <c r="AJ18" s="26">
        <v>1479.45</v>
      </c>
      <c r="AK18" s="26">
        <v>3155.39</v>
      </c>
      <c r="AL18" s="26">
        <v>3155.39</v>
      </c>
      <c r="AM18" s="26">
        <v>0</v>
      </c>
      <c r="AN18" s="27">
        <v>0</v>
      </c>
      <c r="AO18" s="25">
        <f t="shared" si="6"/>
        <v>2058.6299999999997</v>
      </c>
      <c r="AP18" s="26">
        <f t="shared" si="7"/>
        <v>2058.6299999999997</v>
      </c>
      <c r="AQ18" s="26">
        <v>724.9</v>
      </c>
      <c r="AR18" s="26">
        <v>724.9</v>
      </c>
      <c r="AS18" s="26">
        <v>1283.09</v>
      </c>
      <c r="AT18" s="26">
        <v>1283.09</v>
      </c>
      <c r="AU18" s="26">
        <v>0</v>
      </c>
      <c r="AV18" s="26">
        <v>0</v>
      </c>
      <c r="AW18" s="26">
        <v>0</v>
      </c>
      <c r="AX18" s="26">
        <v>0</v>
      </c>
      <c r="AY18" s="26">
        <v>50.64</v>
      </c>
      <c r="AZ18" s="27">
        <v>50.64</v>
      </c>
      <c r="BA18" s="22"/>
      <c r="BB18" s="22"/>
    </row>
    <row r="19" spans="1:54" ht="12">
      <c r="A19" s="50">
        <f t="shared" si="8"/>
        <v>12</v>
      </c>
      <c r="B19" s="51" t="s">
        <v>125</v>
      </c>
      <c r="C19" s="52" t="s">
        <v>11</v>
      </c>
      <c r="D19" s="25">
        <v>353380.39</v>
      </c>
      <c r="E19" s="26">
        <v>16177.92</v>
      </c>
      <c r="F19" s="26">
        <f t="shared" si="0"/>
        <v>337202.47000000003</v>
      </c>
      <c r="G19" s="26">
        <v>32125.49</v>
      </c>
      <c r="H19" s="26">
        <v>8003.29</v>
      </c>
      <c r="I19" s="26">
        <f t="shared" si="1"/>
        <v>24122.2</v>
      </c>
      <c r="J19" s="32">
        <v>1200067.98</v>
      </c>
      <c r="K19" s="26">
        <v>3.79</v>
      </c>
      <c r="L19" s="26">
        <v>0</v>
      </c>
      <c r="M19" s="26">
        <f t="shared" si="2"/>
        <v>0</v>
      </c>
      <c r="N19" s="27">
        <v>0</v>
      </c>
      <c r="O19" s="25">
        <v>30806531.94</v>
      </c>
      <c r="P19" s="26">
        <f t="shared" si="3"/>
        <v>1582750.03</v>
      </c>
      <c r="Q19" s="26">
        <v>0</v>
      </c>
      <c r="R19" s="26">
        <v>1582750.03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7">
        <v>0</v>
      </c>
      <c r="AC19" s="25">
        <f t="shared" si="4"/>
        <v>1200067.98</v>
      </c>
      <c r="AD19" s="26">
        <f t="shared" si="5"/>
        <v>1200067.98</v>
      </c>
      <c r="AE19" s="26">
        <v>-81493.62</v>
      </c>
      <c r="AF19" s="26">
        <v>-81493.62</v>
      </c>
      <c r="AG19" s="26">
        <v>275746.83</v>
      </c>
      <c r="AH19" s="26">
        <v>275746.83</v>
      </c>
      <c r="AI19" s="26">
        <v>3072.31</v>
      </c>
      <c r="AJ19" s="26">
        <v>3072.31</v>
      </c>
      <c r="AK19" s="26">
        <v>1002742.46</v>
      </c>
      <c r="AL19" s="26">
        <v>1002742.46</v>
      </c>
      <c r="AM19" s="26">
        <v>0</v>
      </c>
      <c r="AN19" s="27">
        <v>0</v>
      </c>
      <c r="AO19" s="25">
        <f t="shared" si="6"/>
        <v>16177.92</v>
      </c>
      <c r="AP19" s="26">
        <f t="shared" si="7"/>
        <v>16177.92</v>
      </c>
      <c r="AQ19" s="26">
        <v>8003.29</v>
      </c>
      <c r="AR19" s="26">
        <v>8003.29</v>
      </c>
      <c r="AS19" s="26">
        <v>6765.89</v>
      </c>
      <c r="AT19" s="26">
        <v>6765.89</v>
      </c>
      <c r="AU19" s="26">
        <v>0</v>
      </c>
      <c r="AV19" s="26">
        <v>0</v>
      </c>
      <c r="AW19" s="26">
        <v>283.74</v>
      </c>
      <c r="AX19" s="26">
        <v>283.74</v>
      </c>
      <c r="AY19" s="26">
        <v>1125</v>
      </c>
      <c r="AZ19" s="27">
        <v>1125</v>
      </c>
      <c r="BA19" s="22"/>
      <c r="BB19" s="22"/>
    </row>
    <row r="20" spans="1:54" ht="12">
      <c r="A20" s="50">
        <f t="shared" si="8"/>
        <v>13</v>
      </c>
      <c r="B20" s="51" t="s">
        <v>125</v>
      </c>
      <c r="C20" s="52" t="s">
        <v>10</v>
      </c>
      <c r="D20" s="13">
        <v>41638.26</v>
      </c>
      <c r="E20" s="10">
        <v>2637.21</v>
      </c>
      <c r="F20" s="10">
        <f t="shared" si="0"/>
        <v>39001.05</v>
      </c>
      <c r="G20" s="10">
        <v>3785.29</v>
      </c>
      <c r="H20" s="10">
        <v>955.35</v>
      </c>
      <c r="I20" s="10">
        <f t="shared" si="1"/>
        <v>2829.94</v>
      </c>
      <c r="J20" s="31">
        <v>131618.51</v>
      </c>
      <c r="K20" s="10">
        <v>3.53</v>
      </c>
      <c r="L20" s="10">
        <v>0</v>
      </c>
      <c r="M20" s="10">
        <f t="shared" si="2"/>
        <v>0</v>
      </c>
      <c r="N20" s="14">
        <v>0</v>
      </c>
      <c r="O20" s="13">
        <v>3624563.73</v>
      </c>
      <c r="P20" s="10">
        <f t="shared" si="3"/>
        <v>192879</v>
      </c>
      <c r="Q20" s="10">
        <v>0</v>
      </c>
      <c r="R20" s="10">
        <v>192879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4">
        <v>0</v>
      </c>
      <c r="AC20" s="13">
        <f t="shared" si="4"/>
        <v>131618.50999999998</v>
      </c>
      <c r="AD20" s="10">
        <f t="shared" si="5"/>
        <v>131618.50999999998</v>
      </c>
      <c r="AE20" s="10">
        <v>-9377.15</v>
      </c>
      <c r="AF20" s="10">
        <v>-9377.15</v>
      </c>
      <c r="AG20" s="10">
        <v>34940.59</v>
      </c>
      <c r="AH20" s="10">
        <v>34940.59</v>
      </c>
      <c r="AI20" s="10">
        <v>140.45</v>
      </c>
      <c r="AJ20" s="10">
        <v>140.45</v>
      </c>
      <c r="AK20" s="10">
        <v>105914.62</v>
      </c>
      <c r="AL20" s="10">
        <v>105914.62</v>
      </c>
      <c r="AM20" s="10">
        <v>0</v>
      </c>
      <c r="AN20" s="14">
        <v>0</v>
      </c>
      <c r="AO20" s="13">
        <f t="shared" si="6"/>
        <v>2637.21</v>
      </c>
      <c r="AP20" s="10">
        <f t="shared" si="7"/>
        <v>2637.21</v>
      </c>
      <c r="AQ20" s="10">
        <v>955.35</v>
      </c>
      <c r="AR20" s="10">
        <v>955.35</v>
      </c>
      <c r="AS20" s="10">
        <v>522.44</v>
      </c>
      <c r="AT20" s="10">
        <v>522.44</v>
      </c>
      <c r="AU20" s="10">
        <v>0</v>
      </c>
      <c r="AV20" s="10">
        <v>0</v>
      </c>
      <c r="AW20" s="10">
        <v>34.42</v>
      </c>
      <c r="AX20" s="10">
        <v>34.42</v>
      </c>
      <c r="AY20" s="10">
        <v>1125</v>
      </c>
      <c r="AZ20" s="14">
        <v>1125</v>
      </c>
      <c r="BA20" s="22"/>
      <c r="BB20" s="22"/>
    </row>
    <row r="21" spans="1:54" ht="12">
      <c r="A21" s="50">
        <f t="shared" si="8"/>
        <v>14</v>
      </c>
      <c r="B21" s="51" t="s">
        <v>126</v>
      </c>
      <c r="C21" s="52" t="s">
        <v>12</v>
      </c>
      <c r="D21" s="13">
        <v>50092.72</v>
      </c>
      <c r="E21" s="10">
        <v>17065.18</v>
      </c>
      <c r="F21" s="10">
        <f t="shared" si="0"/>
        <v>33027.54</v>
      </c>
      <c r="G21" s="10">
        <v>5009.28</v>
      </c>
      <c r="H21" s="10">
        <v>1230.88</v>
      </c>
      <c r="I21" s="10">
        <f t="shared" si="1"/>
        <v>3778.3999999999996</v>
      </c>
      <c r="J21" s="31">
        <v>139138.62</v>
      </c>
      <c r="K21" s="10">
        <v>2.82</v>
      </c>
      <c r="L21" s="10">
        <v>0</v>
      </c>
      <c r="M21" s="10">
        <v>0</v>
      </c>
      <c r="N21" s="14">
        <v>0</v>
      </c>
      <c r="O21" s="13">
        <v>4788255.24</v>
      </c>
      <c r="P21" s="10">
        <f t="shared" si="3"/>
        <v>265220.82</v>
      </c>
      <c r="Q21" s="10">
        <v>0</v>
      </c>
      <c r="R21" s="10">
        <v>265220.82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4">
        <v>0</v>
      </c>
      <c r="AC21" s="13">
        <f t="shared" si="4"/>
        <v>139138.62</v>
      </c>
      <c r="AD21" s="10">
        <f t="shared" si="5"/>
        <v>139138.62</v>
      </c>
      <c r="AE21" s="10">
        <v>-2482.91</v>
      </c>
      <c r="AF21" s="10">
        <v>-2482.91</v>
      </c>
      <c r="AG21" s="10">
        <v>53598.05</v>
      </c>
      <c r="AH21" s="10">
        <v>53598.05</v>
      </c>
      <c r="AI21" s="10">
        <v>0</v>
      </c>
      <c r="AJ21" s="10">
        <v>0</v>
      </c>
      <c r="AK21" s="10">
        <v>88023.48</v>
      </c>
      <c r="AL21" s="10">
        <v>88023.48</v>
      </c>
      <c r="AM21" s="10">
        <v>0</v>
      </c>
      <c r="AN21" s="14">
        <v>0</v>
      </c>
      <c r="AO21" s="13">
        <f t="shared" si="6"/>
        <v>17065.18</v>
      </c>
      <c r="AP21" s="10">
        <f t="shared" si="7"/>
        <v>17065.18</v>
      </c>
      <c r="AQ21" s="10">
        <v>1230.88</v>
      </c>
      <c r="AR21" s="10">
        <v>1230.88</v>
      </c>
      <c r="AS21" s="10">
        <v>1234.52</v>
      </c>
      <c r="AT21" s="10">
        <v>1234.52</v>
      </c>
      <c r="AU21" s="10">
        <v>11800</v>
      </c>
      <c r="AV21" s="10">
        <v>11800</v>
      </c>
      <c r="AW21" s="10">
        <v>2739.78</v>
      </c>
      <c r="AX21" s="10">
        <v>2739.78</v>
      </c>
      <c r="AY21" s="10">
        <v>60</v>
      </c>
      <c r="AZ21" s="14">
        <v>60</v>
      </c>
      <c r="BA21" s="22"/>
      <c r="BB21" s="22"/>
    </row>
    <row r="22" spans="1:54" ht="12">
      <c r="A22" s="50">
        <f t="shared" si="8"/>
        <v>15</v>
      </c>
      <c r="B22" s="51" t="s">
        <v>1</v>
      </c>
      <c r="C22" s="52" t="s">
        <v>13</v>
      </c>
      <c r="D22" s="13">
        <v>2028482602.54</v>
      </c>
      <c r="E22" s="10">
        <v>59829187.43</v>
      </c>
      <c r="F22" s="10">
        <f t="shared" si="0"/>
        <v>1968653415.11</v>
      </c>
      <c r="G22" s="10">
        <v>184407509.32</v>
      </c>
      <c r="H22" s="10">
        <v>44262138.07</v>
      </c>
      <c r="I22" s="10">
        <f t="shared" si="1"/>
        <v>140145371.25</v>
      </c>
      <c r="J22" s="31">
        <v>891735425.18</v>
      </c>
      <c r="K22" s="10">
        <v>0.49</v>
      </c>
      <c r="L22" s="10">
        <v>0</v>
      </c>
      <c r="M22" s="10">
        <f aca="true" t="shared" si="9" ref="M22:M29">L22*100/J22</f>
        <v>0</v>
      </c>
      <c r="N22" s="14">
        <v>0</v>
      </c>
      <c r="O22" s="13">
        <v>175454231447.47</v>
      </c>
      <c r="P22" s="10">
        <f t="shared" si="3"/>
        <v>10743933449.32</v>
      </c>
      <c r="Q22" s="10">
        <v>0</v>
      </c>
      <c r="R22" s="10">
        <v>10743933449.32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4">
        <v>0</v>
      </c>
      <c r="AC22" s="13">
        <f t="shared" si="4"/>
        <v>891735425.1799998</v>
      </c>
      <c r="AD22" s="10">
        <f t="shared" si="5"/>
        <v>891735425.1799998</v>
      </c>
      <c r="AE22" s="10">
        <v>-10906720.17</v>
      </c>
      <c r="AF22" s="10">
        <v>-10906720.17</v>
      </c>
      <c r="AG22" s="10">
        <v>1339358694.84</v>
      </c>
      <c r="AH22" s="10">
        <v>1339358694.84</v>
      </c>
      <c r="AI22" s="10">
        <v>3210744.03</v>
      </c>
      <c r="AJ22" s="10">
        <v>3210744.03</v>
      </c>
      <c r="AK22" s="10">
        <v>-439419353.12</v>
      </c>
      <c r="AL22" s="10">
        <v>-439419353.12</v>
      </c>
      <c r="AM22" s="10">
        <v>-507940.4</v>
      </c>
      <c r="AN22" s="14">
        <v>-507940.4</v>
      </c>
      <c r="AO22" s="13">
        <f t="shared" si="6"/>
        <v>59829187.43</v>
      </c>
      <c r="AP22" s="10">
        <f t="shared" si="7"/>
        <v>59829187.43</v>
      </c>
      <c r="AQ22" s="10">
        <v>44262138.07</v>
      </c>
      <c r="AR22" s="10">
        <v>44262138.07</v>
      </c>
      <c r="AS22" s="10">
        <v>11911910.68</v>
      </c>
      <c r="AT22" s="10">
        <v>11911910.68</v>
      </c>
      <c r="AU22" s="10">
        <v>654623.88</v>
      </c>
      <c r="AV22" s="10">
        <v>654623.88</v>
      </c>
      <c r="AW22" s="10">
        <v>3000000</v>
      </c>
      <c r="AX22" s="10">
        <v>3000000</v>
      </c>
      <c r="AY22" s="10">
        <v>514.8</v>
      </c>
      <c r="AZ22" s="14">
        <v>514.8</v>
      </c>
      <c r="BA22" s="22"/>
      <c r="BB22" s="22"/>
    </row>
    <row r="23" spans="1:54" ht="12">
      <c r="A23" s="50">
        <f t="shared" si="8"/>
        <v>16</v>
      </c>
      <c r="B23" s="51" t="s">
        <v>127</v>
      </c>
      <c r="C23" s="52" t="s">
        <v>14</v>
      </c>
      <c r="D23" s="13">
        <v>139777.41</v>
      </c>
      <c r="E23" s="10">
        <v>17998.6</v>
      </c>
      <c r="F23" s="10">
        <f t="shared" si="0"/>
        <v>121778.81</v>
      </c>
      <c r="G23" s="10">
        <v>12707.04</v>
      </c>
      <c r="H23" s="10">
        <v>3050.06</v>
      </c>
      <c r="I23" s="10">
        <f t="shared" si="1"/>
        <v>9656.980000000001</v>
      </c>
      <c r="J23" s="31">
        <v>183690.47</v>
      </c>
      <c r="K23" s="10">
        <v>1.47</v>
      </c>
      <c r="L23" s="10">
        <v>0</v>
      </c>
      <c r="M23" s="10">
        <f t="shared" si="9"/>
        <v>0</v>
      </c>
      <c r="N23" s="14">
        <v>0</v>
      </c>
      <c r="O23" s="13">
        <v>12084179.21</v>
      </c>
      <c r="P23" s="10">
        <f t="shared" si="3"/>
        <v>747429.55</v>
      </c>
      <c r="Q23" s="10">
        <v>0</v>
      </c>
      <c r="R23" s="10">
        <v>747429.55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4">
        <v>0</v>
      </c>
      <c r="AC23" s="13">
        <f t="shared" si="4"/>
        <v>183690.47</v>
      </c>
      <c r="AD23" s="10">
        <f t="shared" si="5"/>
        <v>183690.47</v>
      </c>
      <c r="AE23" s="10">
        <v>-16099.07</v>
      </c>
      <c r="AF23" s="10">
        <v>-16099.07</v>
      </c>
      <c r="AG23" s="10">
        <v>144672.47</v>
      </c>
      <c r="AH23" s="10">
        <v>144672.47</v>
      </c>
      <c r="AI23" s="10">
        <v>0</v>
      </c>
      <c r="AJ23" s="10">
        <v>0</v>
      </c>
      <c r="AK23" s="10">
        <v>55117.07</v>
      </c>
      <c r="AL23" s="10">
        <v>55117.07</v>
      </c>
      <c r="AM23" s="10">
        <v>0</v>
      </c>
      <c r="AN23" s="14">
        <v>0</v>
      </c>
      <c r="AO23" s="13">
        <f t="shared" si="6"/>
        <v>17998.6</v>
      </c>
      <c r="AP23" s="10">
        <f t="shared" si="7"/>
        <v>17998.6</v>
      </c>
      <c r="AQ23" s="10">
        <v>3050.06</v>
      </c>
      <c r="AR23" s="10">
        <v>3050.06</v>
      </c>
      <c r="AS23" s="10">
        <v>5439.22</v>
      </c>
      <c r="AT23" s="10">
        <v>5439.22</v>
      </c>
      <c r="AU23" s="10">
        <v>0</v>
      </c>
      <c r="AV23" s="10">
        <v>0</v>
      </c>
      <c r="AW23" s="10">
        <v>7509.32</v>
      </c>
      <c r="AX23" s="10">
        <v>7509.32</v>
      </c>
      <c r="AY23" s="10">
        <v>2000</v>
      </c>
      <c r="AZ23" s="14">
        <v>2000</v>
      </c>
      <c r="BA23" s="22"/>
      <c r="BB23" s="22"/>
    </row>
    <row r="24" spans="1:54" ht="12">
      <c r="A24" s="50">
        <f t="shared" si="8"/>
        <v>17</v>
      </c>
      <c r="B24" s="51" t="s">
        <v>128</v>
      </c>
      <c r="C24" s="52" t="s">
        <v>15</v>
      </c>
      <c r="D24" s="13">
        <v>79455.46</v>
      </c>
      <c r="E24" s="10">
        <v>5414.16</v>
      </c>
      <c r="F24" s="10">
        <f t="shared" si="0"/>
        <v>74041.3</v>
      </c>
      <c r="G24" s="10">
        <v>7223.22</v>
      </c>
      <c r="H24" s="10">
        <v>1792.95</v>
      </c>
      <c r="I24" s="10">
        <f t="shared" si="1"/>
        <v>5430.27</v>
      </c>
      <c r="J24" s="31">
        <v>487476.8</v>
      </c>
      <c r="K24" s="10">
        <v>6.83</v>
      </c>
      <c r="L24" s="10">
        <v>0</v>
      </c>
      <c r="M24" s="10">
        <f t="shared" si="9"/>
        <v>0</v>
      </c>
      <c r="N24" s="14">
        <v>0</v>
      </c>
      <c r="O24" s="13">
        <v>6947550.63</v>
      </c>
      <c r="P24" s="10">
        <f t="shared" si="3"/>
        <v>330807.37</v>
      </c>
      <c r="Q24" s="10">
        <v>0</v>
      </c>
      <c r="R24" s="10">
        <v>330807.37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4">
        <v>0</v>
      </c>
      <c r="AC24" s="13">
        <f t="shared" si="4"/>
        <v>487476.8</v>
      </c>
      <c r="AD24" s="10">
        <f t="shared" si="5"/>
        <v>487476.8</v>
      </c>
      <c r="AE24" s="10">
        <v>-2412.15</v>
      </c>
      <c r="AF24" s="10">
        <v>-2412.15</v>
      </c>
      <c r="AG24" s="10">
        <v>61823.4</v>
      </c>
      <c r="AH24" s="10">
        <v>61823.4</v>
      </c>
      <c r="AI24" s="10">
        <v>0</v>
      </c>
      <c r="AJ24" s="10">
        <v>0</v>
      </c>
      <c r="AK24" s="10">
        <v>428065.55</v>
      </c>
      <c r="AL24" s="10">
        <v>428065.55</v>
      </c>
      <c r="AM24" s="10">
        <v>0</v>
      </c>
      <c r="AN24" s="14">
        <v>0</v>
      </c>
      <c r="AO24" s="13">
        <f t="shared" si="6"/>
        <v>5414.16</v>
      </c>
      <c r="AP24" s="10">
        <f t="shared" si="7"/>
        <v>5414.16</v>
      </c>
      <c r="AQ24" s="10">
        <v>1792.95</v>
      </c>
      <c r="AR24" s="10">
        <v>1792.95</v>
      </c>
      <c r="AS24" s="10">
        <v>3609.21</v>
      </c>
      <c r="AT24" s="10">
        <v>3609.21</v>
      </c>
      <c r="AU24" s="10">
        <v>0</v>
      </c>
      <c r="AV24" s="10">
        <v>0</v>
      </c>
      <c r="AW24" s="10">
        <v>0</v>
      </c>
      <c r="AX24" s="10">
        <v>0</v>
      </c>
      <c r="AY24" s="10">
        <v>12</v>
      </c>
      <c r="AZ24" s="14">
        <v>12</v>
      </c>
      <c r="BA24" s="22"/>
      <c r="BB24" s="22"/>
    </row>
    <row r="25" spans="1:54" ht="12">
      <c r="A25" s="50">
        <f t="shared" si="8"/>
        <v>18</v>
      </c>
      <c r="B25" s="51" t="s">
        <v>128</v>
      </c>
      <c r="C25" s="52" t="s">
        <v>16</v>
      </c>
      <c r="D25" s="13">
        <v>19474.22</v>
      </c>
      <c r="E25" s="10">
        <v>3371.25</v>
      </c>
      <c r="F25" s="10">
        <f t="shared" si="0"/>
        <v>16102.970000000001</v>
      </c>
      <c r="G25" s="10">
        <v>1770.39</v>
      </c>
      <c r="H25" s="10">
        <v>454.65</v>
      </c>
      <c r="I25" s="10">
        <f t="shared" si="1"/>
        <v>1315.7400000000002</v>
      </c>
      <c r="J25" s="31">
        <v>74434.9</v>
      </c>
      <c r="K25" s="10">
        <v>4.25</v>
      </c>
      <c r="L25" s="10">
        <v>0</v>
      </c>
      <c r="M25" s="10">
        <f t="shared" si="9"/>
        <v>0</v>
      </c>
      <c r="N25" s="14">
        <v>0</v>
      </c>
      <c r="O25" s="13">
        <v>1704127.91</v>
      </c>
      <c r="P25" s="10">
        <f t="shared" si="3"/>
        <v>79506.58</v>
      </c>
      <c r="Q25" s="10">
        <v>0</v>
      </c>
      <c r="R25" s="10">
        <v>79506.58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4">
        <v>0</v>
      </c>
      <c r="AC25" s="13">
        <f t="shared" si="4"/>
        <v>74434.9</v>
      </c>
      <c r="AD25" s="10">
        <f t="shared" si="5"/>
        <v>74434.9</v>
      </c>
      <c r="AE25" s="10">
        <v>-1650.23</v>
      </c>
      <c r="AF25" s="10">
        <v>-1650.23</v>
      </c>
      <c r="AG25" s="10">
        <v>17991.19</v>
      </c>
      <c r="AH25" s="10">
        <v>17991.19</v>
      </c>
      <c r="AI25" s="10">
        <v>0</v>
      </c>
      <c r="AJ25" s="10">
        <v>0</v>
      </c>
      <c r="AK25" s="10">
        <v>58093.94</v>
      </c>
      <c r="AL25" s="10">
        <v>58093.94</v>
      </c>
      <c r="AM25" s="10">
        <v>0</v>
      </c>
      <c r="AN25" s="14">
        <v>0</v>
      </c>
      <c r="AO25" s="13">
        <f t="shared" si="6"/>
        <v>3371.25</v>
      </c>
      <c r="AP25" s="10">
        <f t="shared" si="7"/>
        <v>3371.25</v>
      </c>
      <c r="AQ25" s="10">
        <v>454.65</v>
      </c>
      <c r="AR25" s="10">
        <v>454.65</v>
      </c>
      <c r="AS25" s="10">
        <v>2904.6</v>
      </c>
      <c r="AT25" s="10">
        <v>2904.6</v>
      </c>
      <c r="AU25" s="10">
        <v>0</v>
      </c>
      <c r="AV25" s="10">
        <v>0</v>
      </c>
      <c r="AW25" s="10">
        <v>0</v>
      </c>
      <c r="AX25" s="10">
        <v>0</v>
      </c>
      <c r="AY25" s="10">
        <v>12</v>
      </c>
      <c r="AZ25" s="14">
        <v>12</v>
      </c>
      <c r="BA25" s="22"/>
      <c r="BB25" s="22"/>
    </row>
    <row r="26" spans="1:54" ht="12">
      <c r="A26" s="50">
        <f t="shared" si="8"/>
        <v>19</v>
      </c>
      <c r="B26" s="51" t="s">
        <v>128</v>
      </c>
      <c r="C26" s="52" t="s">
        <v>17</v>
      </c>
      <c r="D26" s="13">
        <v>250424.17</v>
      </c>
      <c r="E26" s="10">
        <v>11851.15</v>
      </c>
      <c r="F26" s="10">
        <f t="shared" si="0"/>
        <v>238573.02000000002</v>
      </c>
      <c r="G26" s="10">
        <v>22765.84</v>
      </c>
      <c r="H26" s="10">
        <v>5609.51</v>
      </c>
      <c r="I26" s="10">
        <f t="shared" si="1"/>
        <v>17156.33</v>
      </c>
      <c r="J26" s="31">
        <v>2379540.07</v>
      </c>
      <c r="K26" s="10">
        <v>10.58</v>
      </c>
      <c r="L26" s="10">
        <v>0</v>
      </c>
      <c r="M26" s="10">
        <f t="shared" si="9"/>
        <v>0</v>
      </c>
      <c r="N26" s="14">
        <v>0</v>
      </c>
      <c r="O26" s="13">
        <v>21894417.68</v>
      </c>
      <c r="P26" s="10">
        <f t="shared" si="3"/>
        <v>1045699.21</v>
      </c>
      <c r="Q26" s="10">
        <v>0</v>
      </c>
      <c r="R26" s="10">
        <v>1045699.21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4">
        <v>0</v>
      </c>
      <c r="AC26" s="13">
        <f t="shared" si="4"/>
        <v>2379540.0700000003</v>
      </c>
      <c r="AD26" s="10">
        <f t="shared" si="5"/>
        <v>2379540.0700000003</v>
      </c>
      <c r="AE26" s="10">
        <v>204833.63</v>
      </c>
      <c r="AF26" s="10">
        <v>204833.63</v>
      </c>
      <c r="AG26" s="10">
        <v>146933.08</v>
      </c>
      <c r="AH26" s="10">
        <v>146933.08</v>
      </c>
      <c r="AI26" s="10">
        <v>0</v>
      </c>
      <c r="AJ26" s="10">
        <v>0</v>
      </c>
      <c r="AK26" s="10">
        <v>2027773.36</v>
      </c>
      <c r="AL26" s="10">
        <v>2027773.36</v>
      </c>
      <c r="AM26" s="10">
        <v>0</v>
      </c>
      <c r="AN26" s="14">
        <v>0</v>
      </c>
      <c r="AO26" s="13">
        <f t="shared" si="6"/>
        <v>11851.150000000001</v>
      </c>
      <c r="AP26" s="10">
        <f t="shared" si="7"/>
        <v>11851.150000000001</v>
      </c>
      <c r="AQ26" s="10">
        <v>5609.51</v>
      </c>
      <c r="AR26" s="10">
        <v>5609.51</v>
      </c>
      <c r="AS26" s="10">
        <v>6229.64</v>
      </c>
      <c r="AT26" s="10">
        <v>6229.64</v>
      </c>
      <c r="AU26" s="10">
        <v>0</v>
      </c>
      <c r="AV26" s="10">
        <v>0</v>
      </c>
      <c r="AW26" s="10">
        <v>0</v>
      </c>
      <c r="AX26" s="10">
        <v>0</v>
      </c>
      <c r="AY26" s="10">
        <v>12</v>
      </c>
      <c r="AZ26" s="14">
        <v>12</v>
      </c>
      <c r="BA26" s="22"/>
      <c r="BB26" s="22"/>
    </row>
    <row r="27" spans="1:54" ht="12">
      <c r="A27" s="50">
        <f t="shared" si="8"/>
        <v>20</v>
      </c>
      <c r="B27" s="51" t="s">
        <v>129</v>
      </c>
      <c r="C27" s="52" t="s">
        <v>18</v>
      </c>
      <c r="D27" s="13">
        <v>114020.77</v>
      </c>
      <c r="E27" s="10">
        <v>26197.11</v>
      </c>
      <c r="F27" s="10">
        <f t="shared" si="0"/>
        <v>87823.66</v>
      </c>
      <c r="G27" s="10">
        <v>10365.52</v>
      </c>
      <c r="H27" s="10">
        <v>2593.19</v>
      </c>
      <c r="I27" s="10">
        <f t="shared" si="1"/>
        <v>7772.33</v>
      </c>
      <c r="J27" s="31">
        <v>1281539.39</v>
      </c>
      <c r="K27" s="10">
        <v>12.5079</v>
      </c>
      <c r="L27" s="10">
        <v>0</v>
      </c>
      <c r="M27" s="10">
        <f t="shared" si="9"/>
        <v>0</v>
      </c>
      <c r="N27" s="14">
        <v>0</v>
      </c>
      <c r="O27" s="13">
        <v>9973411.27</v>
      </c>
      <c r="P27" s="10">
        <f t="shared" si="3"/>
        <v>470536.73</v>
      </c>
      <c r="Q27" s="10">
        <v>0</v>
      </c>
      <c r="R27" s="10">
        <v>470536.73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4">
        <v>0</v>
      </c>
      <c r="AC27" s="13">
        <f t="shared" si="4"/>
        <v>1281539.39</v>
      </c>
      <c r="AD27" s="10">
        <f t="shared" si="5"/>
        <v>1281539.39</v>
      </c>
      <c r="AE27" s="10">
        <v>465685.72</v>
      </c>
      <c r="AF27" s="10">
        <v>465685.72</v>
      </c>
      <c r="AG27" s="10">
        <v>68892.33</v>
      </c>
      <c r="AH27" s="10">
        <v>68892.33</v>
      </c>
      <c r="AI27" s="10">
        <v>79.86</v>
      </c>
      <c r="AJ27" s="10">
        <v>79.86</v>
      </c>
      <c r="AK27" s="10">
        <v>746881.48</v>
      </c>
      <c r="AL27" s="10">
        <v>746881.48</v>
      </c>
      <c r="AM27" s="10">
        <v>0</v>
      </c>
      <c r="AN27" s="14">
        <v>0</v>
      </c>
      <c r="AO27" s="13">
        <f t="shared" si="6"/>
        <v>26197.11</v>
      </c>
      <c r="AP27" s="10">
        <f t="shared" si="7"/>
        <v>26197.11</v>
      </c>
      <c r="AQ27" s="10">
        <v>2593.19</v>
      </c>
      <c r="AR27" s="10">
        <v>2593.19</v>
      </c>
      <c r="AS27" s="10">
        <v>5143.32</v>
      </c>
      <c r="AT27" s="10">
        <v>5143.32</v>
      </c>
      <c r="AU27" s="10">
        <v>15000</v>
      </c>
      <c r="AV27" s="10">
        <v>15000</v>
      </c>
      <c r="AW27" s="10">
        <v>3424.6</v>
      </c>
      <c r="AX27" s="10">
        <v>3424.6</v>
      </c>
      <c r="AY27" s="10">
        <v>36</v>
      </c>
      <c r="AZ27" s="14">
        <v>36</v>
      </c>
      <c r="BA27" s="22"/>
      <c r="BB27" s="22"/>
    </row>
    <row r="28" spans="1:54" ht="12">
      <c r="A28" s="50">
        <f t="shared" si="8"/>
        <v>21</v>
      </c>
      <c r="B28" s="51" t="s">
        <v>130</v>
      </c>
      <c r="C28" s="52" t="s">
        <v>19</v>
      </c>
      <c r="D28" s="13">
        <v>13670.26</v>
      </c>
      <c r="E28" s="10">
        <v>8613.21</v>
      </c>
      <c r="F28" s="10">
        <f t="shared" si="0"/>
        <v>5057.050000000001</v>
      </c>
      <c r="G28" s="10">
        <v>1242.75</v>
      </c>
      <c r="H28" s="10">
        <v>310.44</v>
      </c>
      <c r="I28" s="10">
        <f t="shared" si="1"/>
        <v>932.31</v>
      </c>
      <c r="J28" s="31">
        <v>152936.46</v>
      </c>
      <c r="K28" s="10">
        <v>12.45</v>
      </c>
      <c r="L28" s="10">
        <v>0</v>
      </c>
      <c r="M28" s="10">
        <f t="shared" si="9"/>
        <v>0</v>
      </c>
      <c r="N28" s="14">
        <v>0</v>
      </c>
      <c r="O28" s="13">
        <v>1196499.53</v>
      </c>
      <c r="P28" s="10">
        <f t="shared" si="3"/>
        <v>55502.29</v>
      </c>
      <c r="Q28" s="10">
        <v>0</v>
      </c>
      <c r="R28" s="10">
        <v>55502.29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4">
        <v>0</v>
      </c>
      <c r="AC28" s="13">
        <f t="shared" si="4"/>
        <v>152936.46</v>
      </c>
      <c r="AD28" s="10">
        <f t="shared" si="5"/>
        <v>152936.46</v>
      </c>
      <c r="AE28" s="10">
        <v>-1107</v>
      </c>
      <c r="AF28" s="10">
        <v>-1107</v>
      </c>
      <c r="AG28" s="10">
        <v>5680.35</v>
      </c>
      <c r="AH28" s="10">
        <v>5680.35</v>
      </c>
      <c r="AI28" s="10">
        <v>0</v>
      </c>
      <c r="AJ28" s="10">
        <v>0</v>
      </c>
      <c r="AK28" s="10">
        <v>148363.11</v>
      </c>
      <c r="AL28" s="10">
        <v>148363.11</v>
      </c>
      <c r="AM28" s="10">
        <v>0</v>
      </c>
      <c r="AN28" s="14">
        <v>0</v>
      </c>
      <c r="AO28" s="13">
        <f t="shared" si="6"/>
        <v>8613.21</v>
      </c>
      <c r="AP28" s="10">
        <f t="shared" si="7"/>
        <v>8613.21</v>
      </c>
      <c r="AQ28" s="10">
        <v>310.44</v>
      </c>
      <c r="AR28" s="10">
        <v>310.44</v>
      </c>
      <c r="AS28" s="10">
        <v>59</v>
      </c>
      <c r="AT28" s="10">
        <v>59</v>
      </c>
      <c r="AU28" s="10">
        <v>7049.85</v>
      </c>
      <c r="AV28" s="10">
        <v>7049.85</v>
      </c>
      <c r="AW28" s="10">
        <v>473.92</v>
      </c>
      <c r="AX28" s="10">
        <v>473.92</v>
      </c>
      <c r="AY28" s="10">
        <v>720</v>
      </c>
      <c r="AZ28" s="14">
        <v>720</v>
      </c>
      <c r="BA28" s="22"/>
      <c r="BB28" s="22"/>
    </row>
    <row r="29" spans="1:54" ht="12">
      <c r="A29" s="50">
        <f t="shared" si="8"/>
        <v>22</v>
      </c>
      <c r="B29" s="51" t="s">
        <v>131</v>
      </c>
      <c r="C29" s="52" t="s">
        <v>20</v>
      </c>
      <c r="D29" s="13">
        <v>125048.69</v>
      </c>
      <c r="E29" s="10">
        <v>27498.41</v>
      </c>
      <c r="F29" s="10">
        <f t="shared" si="0"/>
        <v>97550.28</v>
      </c>
      <c r="G29" s="10">
        <v>11368.06</v>
      </c>
      <c r="H29" s="10">
        <v>2853.15</v>
      </c>
      <c r="I29" s="10">
        <f t="shared" si="1"/>
        <v>8514.91</v>
      </c>
      <c r="J29" s="31">
        <v>817873.59</v>
      </c>
      <c r="K29" s="10">
        <v>7.28</v>
      </c>
      <c r="L29" s="10">
        <v>0</v>
      </c>
      <c r="M29" s="10">
        <f t="shared" si="9"/>
        <v>0</v>
      </c>
      <c r="N29" s="14">
        <v>0</v>
      </c>
      <c r="O29" s="13">
        <v>10941530.88</v>
      </c>
      <c r="P29" s="10">
        <f t="shared" si="3"/>
        <v>511838.15</v>
      </c>
      <c r="Q29" s="10">
        <v>0</v>
      </c>
      <c r="R29" s="10">
        <v>511838.15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47">
        <v>0</v>
      </c>
      <c r="AB29" s="14">
        <v>0</v>
      </c>
      <c r="AC29" s="13">
        <f t="shared" si="4"/>
        <v>817873.5900000001</v>
      </c>
      <c r="AD29" s="10">
        <f t="shared" si="5"/>
        <v>817873.5900000001</v>
      </c>
      <c r="AE29" s="10">
        <v>103002.55</v>
      </c>
      <c r="AF29" s="10">
        <v>103002.55</v>
      </c>
      <c r="AG29" s="10">
        <v>49219.64</v>
      </c>
      <c r="AH29" s="10">
        <v>49219.64</v>
      </c>
      <c r="AI29" s="10">
        <v>0</v>
      </c>
      <c r="AJ29" s="10">
        <v>0</v>
      </c>
      <c r="AK29" s="10">
        <v>665651.4</v>
      </c>
      <c r="AL29" s="10">
        <v>665651.4</v>
      </c>
      <c r="AM29" s="10">
        <v>0</v>
      </c>
      <c r="AN29" s="14">
        <v>0</v>
      </c>
      <c r="AO29" s="13">
        <f t="shared" si="6"/>
        <v>27498.41</v>
      </c>
      <c r="AP29" s="10">
        <f t="shared" si="7"/>
        <v>27498.41</v>
      </c>
      <c r="AQ29" s="10">
        <v>2853.15</v>
      </c>
      <c r="AR29" s="10">
        <v>2853.15</v>
      </c>
      <c r="AS29" s="10">
        <v>4897.94</v>
      </c>
      <c r="AT29" s="10">
        <v>4897.94</v>
      </c>
      <c r="AU29" s="10">
        <v>15000</v>
      </c>
      <c r="AV29" s="10">
        <v>15000</v>
      </c>
      <c r="AW29" s="10">
        <v>4545.32</v>
      </c>
      <c r="AX29" s="10">
        <v>4545.32</v>
      </c>
      <c r="AY29" s="10">
        <v>202</v>
      </c>
      <c r="AZ29" s="14">
        <v>202</v>
      </c>
      <c r="BA29" s="22"/>
      <c r="BB29" s="22"/>
    </row>
    <row r="30" spans="1:54" ht="12">
      <c r="A30" s="50">
        <f t="shared" si="8"/>
        <v>23</v>
      </c>
      <c r="B30" s="51" t="s">
        <v>132</v>
      </c>
      <c r="C30" s="52" t="s">
        <v>22</v>
      </c>
      <c r="D30" s="13">
        <v>96910.2</v>
      </c>
      <c r="E30" s="26">
        <v>13922.07</v>
      </c>
      <c r="F30" s="10">
        <f t="shared" si="0"/>
        <v>82988.13</v>
      </c>
      <c r="G30" s="10">
        <v>8890.84</v>
      </c>
      <c r="H30" s="10">
        <v>2262.82</v>
      </c>
      <c r="I30" s="10">
        <f t="shared" si="1"/>
        <v>6628.02</v>
      </c>
      <c r="J30" s="31">
        <v>994667.1</v>
      </c>
      <c r="K30" s="10">
        <v>11.34</v>
      </c>
      <c r="L30" s="10">
        <v>0</v>
      </c>
      <c r="M30" s="10">
        <v>0</v>
      </c>
      <c r="N30" s="14">
        <v>0</v>
      </c>
      <c r="O30" s="13">
        <v>8510619.53</v>
      </c>
      <c r="P30" s="10">
        <f t="shared" si="3"/>
        <v>456269.51</v>
      </c>
      <c r="Q30" s="49">
        <v>0</v>
      </c>
      <c r="R30" s="49">
        <v>456269.51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6">
        <v>0</v>
      </c>
      <c r="AC30" s="13">
        <f t="shared" si="4"/>
        <v>994667.1000000001</v>
      </c>
      <c r="AD30" s="10">
        <f t="shared" si="5"/>
        <v>994667.1000000001</v>
      </c>
      <c r="AE30" s="10">
        <v>484119.07</v>
      </c>
      <c r="AF30" s="10">
        <v>484119.07</v>
      </c>
      <c r="AG30" s="10">
        <v>66336.49</v>
      </c>
      <c r="AH30" s="10">
        <v>66336.49</v>
      </c>
      <c r="AI30" s="10">
        <v>127.88</v>
      </c>
      <c r="AJ30" s="10">
        <v>127.88</v>
      </c>
      <c r="AK30" s="10">
        <v>444083.66</v>
      </c>
      <c r="AL30" s="10">
        <v>444083.66</v>
      </c>
      <c r="AM30" s="10">
        <v>0</v>
      </c>
      <c r="AN30" s="14">
        <v>0</v>
      </c>
      <c r="AO30" s="13">
        <f t="shared" si="6"/>
        <v>13922.07</v>
      </c>
      <c r="AP30" s="10">
        <f t="shared" si="7"/>
        <v>13922.07</v>
      </c>
      <c r="AQ30" s="10">
        <v>2262.82</v>
      </c>
      <c r="AR30" s="10">
        <v>2262.82</v>
      </c>
      <c r="AS30" s="10">
        <v>2639.8</v>
      </c>
      <c r="AT30" s="10">
        <v>2639.8</v>
      </c>
      <c r="AU30" s="10">
        <v>5644.5</v>
      </c>
      <c r="AV30" s="10">
        <v>5644.5</v>
      </c>
      <c r="AW30" s="26">
        <v>3314.95</v>
      </c>
      <c r="AX30" s="26">
        <v>3314.95</v>
      </c>
      <c r="AY30" s="10">
        <v>60</v>
      </c>
      <c r="AZ30" s="14">
        <v>60</v>
      </c>
      <c r="BA30" s="22"/>
      <c r="BB30" s="22"/>
    </row>
    <row r="31" spans="1:103" ht="12">
      <c r="A31" s="50">
        <f t="shared" si="8"/>
        <v>24</v>
      </c>
      <c r="B31" s="51" t="s">
        <v>133</v>
      </c>
      <c r="C31" s="52" t="s">
        <v>23</v>
      </c>
      <c r="D31" s="13">
        <v>16958.29</v>
      </c>
      <c r="E31" s="10">
        <v>2232.11</v>
      </c>
      <c r="F31" s="10">
        <f t="shared" si="0"/>
        <v>14726.18</v>
      </c>
      <c r="G31" s="10">
        <v>1541.66</v>
      </c>
      <c r="H31" s="10">
        <v>382.96</v>
      </c>
      <c r="I31" s="10">
        <f t="shared" si="1"/>
        <v>1158.7</v>
      </c>
      <c r="J31" s="31">
        <v>82918.47</v>
      </c>
      <c r="K31" s="10">
        <v>5.44</v>
      </c>
      <c r="L31" s="10">
        <v>0</v>
      </c>
      <c r="M31" s="10">
        <f>L31*100/J31</f>
        <v>0</v>
      </c>
      <c r="N31" s="14">
        <v>0</v>
      </c>
      <c r="O31" s="13">
        <v>1480218.07</v>
      </c>
      <c r="P31" s="10">
        <f t="shared" si="3"/>
        <v>73733.79</v>
      </c>
      <c r="Q31" s="10">
        <v>0</v>
      </c>
      <c r="R31" s="10">
        <v>73733.79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48">
        <v>0</v>
      </c>
      <c r="AB31" s="14">
        <v>0</v>
      </c>
      <c r="AC31" s="13">
        <f t="shared" si="4"/>
        <v>82918.47</v>
      </c>
      <c r="AD31" s="10">
        <f t="shared" si="5"/>
        <v>82918.47</v>
      </c>
      <c r="AE31" s="10">
        <v>42566.4</v>
      </c>
      <c r="AF31" s="10">
        <v>42566.4</v>
      </c>
      <c r="AG31" s="10">
        <v>13695.32</v>
      </c>
      <c r="AH31" s="10">
        <v>13695.32</v>
      </c>
      <c r="AI31" s="10">
        <v>0</v>
      </c>
      <c r="AJ31" s="10">
        <v>0</v>
      </c>
      <c r="AK31" s="10">
        <v>26656.75</v>
      </c>
      <c r="AL31" s="10">
        <v>26656.75</v>
      </c>
      <c r="AM31" s="10">
        <v>0</v>
      </c>
      <c r="AN31" s="14">
        <v>0</v>
      </c>
      <c r="AO31" s="13">
        <f t="shared" si="6"/>
        <v>2232.1099999999997</v>
      </c>
      <c r="AP31" s="10">
        <f t="shared" si="7"/>
        <v>2232.1099999999997</v>
      </c>
      <c r="AQ31" s="10">
        <v>382.96</v>
      </c>
      <c r="AR31" s="10">
        <v>382.96</v>
      </c>
      <c r="AS31" s="10">
        <v>349.15</v>
      </c>
      <c r="AT31" s="10">
        <v>349.15</v>
      </c>
      <c r="AU31" s="10">
        <v>0</v>
      </c>
      <c r="AV31" s="10">
        <v>0</v>
      </c>
      <c r="AW31" s="10">
        <v>1500</v>
      </c>
      <c r="AX31" s="10">
        <v>1500</v>
      </c>
      <c r="AY31" s="10">
        <v>0</v>
      </c>
      <c r="AZ31" s="14">
        <v>0</v>
      </c>
      <c r="BA31" s="24"/>
      <c r="BB31" s="22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</row>
    <row r="32" spans="1:54" ht="12">
      <c r="A32" s="50">
        <f t="shared" si="8"/>
        <v>25</v>
      </c>
      <c r="B32" s="51" t="s">
        <v>134</v>
      </c>
      <c r="C32" s="52" t="s">
        <v>24</v>
      </c>
      <c r="D32" s="13">
        <v>5453985.62</v>
      </c>
      <c r="E32" s="10">
        <v>308209.65</v>
      </c>
      <c r="F32" s="10">
        <f t="shared" si="0"/>
        <v>5145775.97</v>
      </c>
      <c r="G32" s="10">
        <v>545398.57</v>
      </c>
      <c r="H32" s="10">
        <v>150076.82</v>
      </c>
      <c r="I32" s="10">
        <f t="shared" si="1"/>
        <v>395321.74999999994</v>
      </c>
      <c r="J32" s="31">
        <v>14758226.75</v>
      </c>
      <c r="K32" s="10">
        <v>2.74</v>
      </c>
      <c r="L32" s="10">
        <v>0</v>
      </c>
      <c r="M32" s="10">
        <f>L32*100/J32</f>
        <v>0</v>
      </c>
      <c r="N32" s="14">
        <v>0</v>
      </c>
      <c r="O32" s="13">
        <v>520231865.15</v>
      </c>
      <c r="P32" s="10">
        <f t="shared" si="3"/>
        <v>30200036.21</v>
      </c>
      <c r="Q32" s="10">
        <v>0</v>
      </c>
      <c r="R32" s="10">
        <v>30200036.21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4">
        <v>0</v>
      </c>
      <c r="AC32" s="13">
        <f t="shared" si="4"/>
        <v>14758226.75</v>
      </c>
      <c r="AD32" s="10">
        <f t="shared" si="5"/>
        <v>14758226.75</v>
      </c>
      <c r="AE32" s="10">
        <v>5733137.92</v>
      </c>
      <c r="AF32" s="10">
        <v>5733137.92</v>
      </c>
      <c r="AG32" s="10">
        <v>6044376.99</v>
      </c>
      <c r="AH32" s="10">
        <v>6044376.99</v>
      </c>
      <c r="AI32" s="10">
        <v>1394976</v>
      </c>
      <c r="AJ32" s="10">
        <v>1394976</v>
      </c>
      <c r="AK32" s="10">
        <v>1585735.84</v>
      </c>
      <c r="AL32" s="10">
        <v>1585735.84</v>
      </c>
      <c r="AM32" s="10">
        <v>0</v>
      </c>
      <c r="AN32" s="14">
        <v>0</v>
      </c>
      <c r="AO32" s="13">
        <f t="shared" si="6"/>
        <v>308209.65</v>
      </c>
      <c r="AP32" s="10">
        <f t="shared" si="7"/>
        <v>308209.65</v>
      </c>
      <c r="AQ32" s="10">
        <v>150076.82</v>
      </c>
      <c r="AR32" s="10">
        <v>150076.82</v>
      </c>
      <c r="AS32" s="10">
        <v>158132.83</v>
      </c>
      <c r="AT32" s="10">
        <v>158132.83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4">
        <v>0</v>
      </c>
      <c r="BA32" s="22"/>
      <c r="BB32" s="22"/>
    </row>
    <row r="33" spans="1:54" ht="12">
      <c r="A33" s="50">
        <f t="shared" si="8"/>
        <v>26</v>
      </c>
      <c r="B33" s="51" t="s">
        <v>135</v>
      </c>
      <c r="C33" s="52" t="s">
        <v>25</v>
      </c>
      <c r="D33" s="13">
        <v>462800.31</v>
      </c>
      <c r="E33" s="10">
        <v>114862.03</v>
      </c>
      <c r="F33" s="10">
        <f t="shared" si="0"/>
        <v>347938.28</v>
      </c>
      <c r="G33" s="10">
        <v>42072.76</v>
      </c>
      <c r="H33" s="10">
        <v>9974.78</v>
      </c>
      <c r="I33" s="10">
        <f t="shared" si="1"/>
        <v>32097.980000000003</v>
      </c>
      <c r="J33" s="31">
        <v>1912576.11</v>
      </c>
      <c r="K33" s="10">
        <v>4.61</v>
      </c>
      <c r="L33" s="10">
        <v>0</v>
      </c>
      <c r="M33" s="10">
        <f>L33*100/J33</f>
        <v>0</v>
      </c>
      <c r="N33" s="14">
        <v>0</v>
      </c>
      <c r="O33" s="13">
        <v>40173516.71</v>
      </c>
      <c r="P33" s="10">
        <f t="shared" si="3"/>
        <v>2279086.68</v>
      </c>
      <c r="Q33" s="10">
        <v>0</v>
      </c>
      <c r="R33" s="10">
        <v>2279086.68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4">
        <v>0</v>
      </c>
      <c r="AC33" s="13">
        <f t="shared" si="4"/>
        <v>1912576.1099999999</v>
      </c>
      <c r="AD33" s="10">
        <f t="shared" si="5"/>
        <v>1912576.1099999999</v>
      </c>
      <c r="AE33" s="10">
        <v>-53893.71</v>
      </c>
      <c r="AF33" s="10">
        <v>-53893.71</v>
      </c>
      <c r="AG33" s="10">
        <v>535666.05</v>
      </c>
      <c r="AH33" s="10">
        <v>535666.05</v>
      </c>
      <c r="AI33" s="10">
        <v>1038.63</v>
      </c>
      <c r="AJ33" s="10">
        <v>1038.63</v>
      </c>
      <c r="AK33" s="10">
        <v>1429765.14</v>
      </c>
      <c r="AL33" s="10">
        <v>1429765.14</v>
      </c>
      <c r="AM33" s="10">
        <v>0</v>
      </c>
      <c r="AN33" s="14">
        <v>0</v>
      </c>
      <c r="AO33" s="13">
        <f t="shared" si="6"/>
        <v>114862.03</v>
      </c>
      <c r="AP33" s="10">
        <f t="shared" si="7"/>
        <v>114862.03</v>
      </c>
      <c r="AQ33" s="10">
        <v>9974.78</v>
      </c>
      <c r="AR33" s="10">
        <v>9974.78</v>
      </c>
      <c r="AS33" s="10">
        <v>22297.19</v>
      </c>
      <c r="AT33" s="10">
        <v>22297.19</v>
      </c>
      <c r="AU33" s="10">
        <v>60000</v>
      </c>
      <c r="AV33" s="10">
        <v>60000</v>
      </c>
      <c r="AW33" s="10">
        <v>21550.06</v>
      </c>
      <c r="AX33" s="10">
        <v>21550.06</v>
      </c>
      <c r="AY33" s="10">
        <v>1040</v>
      </c>
      <c r="AZ33" s="14">
        <v>1040</v>
      </c>
      <c r="BA33" s="22"/>
      <c r="BB33" s="22"/>
    </row>
    <row r="34" spans="1:54" ht="12">
      <c r="A34" s="50">
        <f t="shared" si="8"/>
        <v>27</v>
      </c>
      <c r="B34" s="51" t="s">
        <v>136</v>
      </c>
      <c r="C34" s="52" t="s">
        <v>26</v>
      </c>
      <c r="D34" s="13">
        <v>1618743.11</v>
      </c>
      <c r="E34" s="10">
        <v>259707.75</v>
      </c>
      <c r="F34" s="10">
        <f t="shared" si="0"/>
        <v>1359035.36</v>
      </c>
      <c r="G34" s="10">
        <v>147158.47</v>
      </c>
      <c r="H34" s="10">
        <v>38346.6</v>
      </c>
      <c r="I34" s="10">
        <f t="shared" si="1"/>
        <v>108811.87</v>
      </c>
      <c r="J34" s="31">
        <v>13034808.89</v>
      </c>
      <c r="K34" s="10">
        <v>8.97</v>
      </c>
      <c r="L34" s="10">
        <v>0</v>
      </c>
      <c r="M34" s="10">
        <f>L34*100/J34</f>
        <v>0</v>
      </c>
      <c r="N34" s="14">
        <v>0</v>
      </c>
      <c r="O34" s="13">
        <v>141017947.68</v>
      </c>
      <c r="P34" s="10">
        <f t="shared" si="3"/>
        <v>7368620.25</v>
      </c>
      <c r="Q34" s="10">
        <v>0</v>
      </c>
      <c r="R34" s="10">
        <v>7368620.25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4">
        <v>0</v>
      </c>
      <c r="AC34" s="13">
        <f t="shared" si="4"/>
        <v>13034808.889999999</v>
      </c>
      <c r="AD34" s="10">
        <f t="shared" si="5"/>
        <v>13034808.889999999</v>
      </c>
      <c r="AE34" s="10">
        <v>9313723.51</v>
      </c>
      <c r="AF34" s="10">
        <v>9313723.51</v>
      </c>
      <c r="AG34" s="10">
        <v>1486737.28</v>
      </c>
      <c r="AH34" s="10">
        <v>1486737.28</v>
      </c>
      <c r="AI34" s="10">
        <v>0</v>
      </c>
      <c r="AJ34" s="10">
        <v>0</v>
      </c>
      <c r="AK34" s="10">
        <v>2234348.1</v>
      </c>
      <c r="AL34" s="10">
        <v>2234348.1</v>
      </c>
      <c r="AM34" s="10">
        <v>0</v>
      </c>
      <c r="AN34" s="14">
        <v>0</v>
      </c>
      <c r="AO34" s="13">
        <f t="shared" si="6"/>
        <v>259707.75</v>
      </c>
      <c r="AP34" s="10">
        <f t="shared" si="7"/>
        <v>259707.75</v>
      </c>
      <c r="AQ34" s="10">
        <v>38346.6</v>
      </c>
      <c r="AR34" s="10">
        <v>38346.6</v>
      </c>
      <c r="AS34" s="10">
        <v>124503.02</v>
      </c>
      <c r="AT34" s="10">
        <v>124503.02</v>
      </c>
      <c r="AU34" s="10">
        <v>20000</v>
      </c>
      <c r="AV34" s="10">
        <v>20000</v>
      </c>
      <c r="AW34" s="10">
        <v>76791.93</v>
      </c>
      <c r="AX34" s="10">
        <v>76791.93</v>
      </c>
      <c r="AY34" s="10">
        <v>66.2</v>
      </c>
      <c r="AZ34" s="14">
        <v>66.2</v>
      </c>
      <c r="BA34" s="22"/>
      <c r="BB34" s="22"/>
    </row>
    <row r="35" spans="1:54" ht="12">
      <c r="A35" s="50">
        <f t="shared" si="8"/>
        <v>28</v>
      </c>
      <c r="B35" s="51" t="s">
        <v>137</v>
      </c>
      <c r="C35" s="52" t="s">
        <v>27</v>
      </c>
      <c r="D35" s="13">
        <v>450918.35</v>
      </c>
      <c r="E35" s="10">
        <v>47928.57</v>
      </c>
      <c r="F35" s="10">
        <f t="shared" si="0"/>
        <v>402989.77999999997</v>
      </c>
      <c r="G35" s="10">
        <v>40992.58</v>
      </c>
      <c r="H35" s="10">
        <v>10687.83</v>
      </c>
      <c r="I35" s="10">
        <f t="shared" si="1"/>
        <v>30304.75</v>
      </c>
      <c r="J35" s="31">
        <v>5419136.36</v>
      </c>
      <c r="K35" s="10">
        <v>13.39</v>
      </c>
      <c r="L35" s="10">
        <v>0</v>
      </c>
      <c r="M35" s="10">
        <f>L35*100/J35</f>
        <v>0</v>
      </c>
      <c r="N35" s="14">
        <v>0</v>
      </c>
      <c r="O35" s="13">
        <v>39327018.62</v>
      </c>
      <c r="P35" s="10">
        <f t="shared" si="3"/>
        <v>1998671.17</v>
      </c>
      <c r="Q35" s="10">
        <v>0</v>
      </c>
      <c r="R35" s="10">
        <v>1998671.17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4">
        <v>0</v>
      </c>
      <c r="AC35" s="13">
        <f t="shared" si="4"/>
        <v>5419136.36</v>
      </c>
      <c r="AD35" s="10">
        <f t="shared" si="5"/>
        <v>5419136.36</v>
      </c>
      <c r="AE35" s="10">
        <v>2334907</v>
      </c>
      <c r="AF35" s="10">
        <v>2334907</v>
      </c>
      <c r="AG35" s="10">
        <v>207990.85</v>
      </c>
      <c r="AH35" s="10">
        <v>207990.85</v>
      </c>
      <c r="AI35" s="10">
        <v>49105.47</v>
      </c>
      <c r="AJ35" s="10">
        <v>49105.47</v>
      </c>
      <c r="AK35" s="10">
        <v>2827133.04</v>
      </c>
      <c r="AL35" s="10">
        <v>2827133.04</v>
      </c>
      <c r="AM35" s="10">
        <v>0</v>
      </c>
      <c r="AN35" s="14">
        <v>0</v>
      </c>
      <c r="AO35" s="13">
        <f t="shared" si="6"/>
        <v>47928.57</v>
      </c>
      <c r="AP35" s="10">
        <f t="shared" si="7"/>
        <v>47928.57</v>
      </c>
      <c r="AQ35" s="10">
        <v>10687.83</v>
      </c>
      <c r="AR35" s="10">
        <v>10687.83</v>
      </c>
      <c r="AS35" s="10">
        <v>9440.73</v>
      </c>
      <c r="AT35" s="10">
        <v>9440.73</v>
      </c>
      <c r="AU35" s="10">
        <v>15000</v>
      </c>
      <c r="AV35" s="10">
        <v>15000</v>
      </c>
      <c r="AW35" s="10">
        <v>12716.01</v>
      </c>
      <c r="AX35" s="10">
        <v>12716.01</v>
      </c>
      <c r="AY35" s="10">
        <v>84</v>
      </c>
      <c r="AZ35" s="14">
        <v>84</v>
      </c>
      <c r="BA35" s="22"/>
      <c r="BB35" s="22"/>
    </row>
    <row r="36" spans="1:54" ht="12">
      <c r="A36" s="50">
        <f t="shared" si="8"/>
        <v>29</v>
      </c>
      <c r="B36" s="51" t="s">
        <v>138</v>
      </c>
      <c r="C36" s="52" t="s">
        <v>28</v>
      </c>
      <c r="D36" s="13">
        <v>44245.86</v>
      </c>
      <c r="E36" s="10">
        <v>9025.07</v>
      </c>
      <c r="F36" s="10">
        <f t="shared" si="0"/>
        <v>35220.79</v>
      </c>
      <c r="G36" s="10">
        <v>4022.35</v>
      </c>
      <c r="H36" s="10">
        <v>844.15</v>
      </c>
      <c r="I36" s="10">
        <f t="shared" si="1"/>
        <v>3178.2</v>
      </c>
      <c r="J36" s="31">
        <v>354462.48</v>
      </c>
      <c r="K36" s="10">
        <v>8.9</v>
      </c>
      <c r="L36" s="10">
        <v>0</v>
      </c>
      <c r="M36" s="10">
        <v>0</v>
      </c>
      <c r="N36" s="14">
        <v>0</v>
      </c>
      <c r="O36" s="13">
        <v>3885542.51</v>
      </c>
      <c r="P36" s="10">
        <f t="shared" si="3"/>
        <v>164169.95</v>
      </c>
      <c r="Q36" s="10">
        <v>0</v>
      </c>
      <c r="R36" s="10">
        <v>164169.95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4">
        <v>0</v>
      </c>
      <c r="AC36" s="13">
        <f t="shared" si="4"/>
        <v>354462.48</v>
      </c>
      <c r="AD36" s="10">
        <f t="shared" si="5"/>
        <v>354462.48</v>
      </c>
      <c r="AE36" s="10">
        <v>204042.02</v>
      </c>
      <c r="AF36" s="10">
        <v>204042.02</v>
      </c>
      <c r="AG36" s="10">
        <v>31830.04</v>
      </c>
      <c r="AH36" s="10">
        <v>31830.04</v>
      </c>
      <c r="AI36" s="10">
        <v>0</v>
      </c>
      <c r="AJ36" s="10">
        <v>0</v>
      </c>
      <c r="AK36" s="10">
        <v>118590.42</v>
      </c>
      <c r="AL36" s="10">
        <v>118590.42</v>
      </c>
      <c r="AM36" s="10">
        <v>0</v>
      </c>
      <c r="AN36" s="14">
        <v>0</v>
      </c>
      <c r="AO36" s="13">
        <f t="shared" si="6"/>
        <v>9025.07</v>
      </c>
      <c r="AP36" s="10">
        <f t="shared" si="7"/>
        <v>9025.07</v>
      </c>
      <c r="AQ36" s="10">
        <v>844.15</v>
      </c>
      <c r="AR36" s="10">
        <v>844.15</v>
      </c>
      <c r="AS36" s="10">
        <v>2824.92</v>
      </c>
      <c r="AT36" s="10">
        <v>2824.92</v>
      </c>
      <c r="AU36" s="10">
        <v>1000</v>
      </c>
      <c r="AV36" s="10">
        <v>1000</v>
      </c>
      <c r="AW36" s="10">
        <v>4300</v>
      </c>
      <c r="AX36" s="10">
        <v>4300</v>
      </c>
      <c r="AY36" s="10">
        <v>56</v>
      </c>
      <c r="AZ36" s="14">
        <v>56</v>
      </c>
      <c r="BA36" s="22"/>
      <c r="BB36" s="22"/>
    </row>
    <row r="37" spans="1:54" ht="12">
      <c r="A37" s="50">
        <f t="shared" si="8"/>
        <v>30</v>
      </c>
      <c r="B37" s="51" t="s">
        <v>139</v>
      </c>
      <c r="C37" s="52" t="s">
        <v>29</v>
      </c>
      <c r="D37" s="13">
        <v>78638.46</v>
      </c>
      <c r="E37" s="10">
        <v>2561.72</v>
      </c>
      <c r="F37" s="10">
        <f t="shared" si="0"/>
        <v>76076.74</v>
      </c>
      <c r="G37" s="10">
        <v>7148.95</v>
      </c>
      <c r="H37" s="10">
        <v>1829.95</v>
      </c>
      <c r="I37" s="10">
        <f t="shared" si="1"/>
        <v>5319</v>
      </c>
      <c r="J37" s="31">
        <v>164591.25</v>
      </c>
      <c r="K37" s="10">
        <v>2.33</v>
      </c>
      <c r="L37" s="10">
        <v>0</v>
      </c>
      <c r="M37" s="10">
        <f aca="true" t="shared" si="10" ref="M37:M59">L37*100/J37</f>
        <v>0</v>
      </c>
      <c r="N37" s="14">
        <v>0</v>
      </c>
      <c r="O37" s="13">
        <v>6826534.24</v>
      </c>
      <c r="P37" s="10">
        <f t="shared" si="3"/>
        <v>386899.67</v>
      </c>
      <c r="Q37" s="10">
        <v>0</v>
      </c>
      <c r="R37" s="10">
        <v>386899.67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4">
        <v>0</v>
      </c>
      <c r="AC37" s="13">
        <f t="shared" si="4"/>
        <v>164591.25</v>
      </c>
      <c r="AD37" s="10">
        <f t="shared" si="5"/>
        <v>164591.25</v>
      </c>
      <c r="AE37" s="10">
        <v>-11844.41</v>
      </c>
      <c r="AF37" s="10">
        <v>-11844.41</v>
      </c>
      <c r="AG37" s="10">
        <v>50602.26</v>
      </c>
      <c r="AH37" s="10">
        <v>50602.26</v>
      </c>
      <c r="AI37" s="10">
        <v>16650.38</v>
      </c>
      <c r="AJ37" s="10">
        <v>16650.38</v>
      </c>
      <c r="AK37" s="10">
        <v>109183.02</v>
      </c>
      <c r="AL37" s="10">
        <v>109183.02</v>
      </c>
      <c r="AM37" s="10">
        <v>0</v>
      </c>
      <c r="AN37" s="14">
        <v>0</v>
      </c>
      <c r="AO37" s="13">
        <f t="shared" si="6"/>
        <v>2561.7200000000003</v>
      </c>
      <c r="AP37" s="10">
        <f t="shared" si="7"/>
        <v>2561.7200000000003</v>
      </c>
      <c r="AQ37" s="10">
        <v>1829.95</v>
      </c>
      <c r="AR37" s="10">
        <v>1829.95</v>
      </c>
      <c r="AS37" s="10">
        <v>731.77</v>
      </c>
      <c r="AT37" s="10">
        <v>731.77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4">
        <v>0</v>
      </c>
      <c r="BA37" s="22"/>
      <c r="BB37" s="22"/>
    </row>
    <row r="38" spans="1:54" ht="12">
      <c r="A38" s="50">
        <f t="shared" si="8"/>
        <v>31</v>
      </c>
      <c r="B38" s="51" t="s">
        <v>140</v>
      </c>
      <c r="C38" s="52" t="s">
        <v>30</v>
      </c>
      <c r="D38" s="13">
        <v>47357.27</v>
      </c>
      <c r="E38" s="10">
        <v>15540.38</v>
      </c>
      <c r="F38" s="10">
        <f t="shared" si="0"/>
        <v>31816.89</v>
      </c>
      <c r="G38" s="10">
        <v>4305.2</v>
      </c>
      <c r="H38" s="10">
        <v>1048.87</v>
      </c>
      <c r="I38" s="10">
        <f t="shared" si="1"/>
        <v>3256.33</v>
      </c>
      <c r="J38" s="31">
        <v>545360.03</v>
      </c>
      <c r="K38" s="10">
        <v>12.81</v>
      </c>
      <c r="L38" s="10">
        <v>0</v>
      </c>
      <c r="M38" s="10">
        <f t="shared" si="10"/>
        <v>0</v>
      </c>
      <c r="N38" s="14">
        <v>0</v>
      </c>
      <c r="O38" s="13">
        <v>4145022.61</v>
      </c>
      <c r="P38" s="10">
        <f t="shared" si="3"/>
        <v>192220.52</v>
      </c>
      <c r="Q38" s="10">
        <v>0</v>
      </c>
      <c r="R38" s="10">
        <v>192220.52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4">
        <v>0</v>
      </c>
      <c r="AC38" s="13">
        <f t="shared" si="4"/>
        <v>545360.03</v>
      </c>
      <c r="AD38" s="10">
        <f t="shared" si="5"/>
        <v>545360.03</v>
      </c>
      <c r="AE38" s="10">
        <v>135130.94</v>
      </c>
      <c r="AF38" s="10">
        <v>135130.94</v>
      </c>
      <c r="AG38" s="10">
        <v>24755.92</v>
      </c>
      <c r="AH38" s="10">
        <v>24755.92</v>
      </c>
      <c r="AI38" s="10">
        <v>42.06</v>
      </c>
      <c r="AJ38" s="10">
        <v>42.06</v>
      </c>
      <c r="AK38" s="10">
        <v>385431.11</v>
      </c>
      <c r="AL38" s="10">
        <v>385431.11</v>
      </c>
      <c r="AM38" s="10">
        <v>0</v>
      </c>
      <c r="AN38" s="14">
        <v>0</v>
      </c>
      <c r="AO38" s="13">
        <f t="shared" si="6"/>
        <v>15540.380000000001</v>
      </c>
      <c r="AP38" s="10">
        <f t="shared" si="7"/>
        <v>15540.380000000001</v>
      </c>
      <c r="AQ38" s="10">
        <v>1048.87</v>
      </c>
      <c r="AR38" s="10">
        <v>1048.87</v>
      </c>
      <c r="AS38" s="10">
        <v>902.81</v>
      </c>
      <c r="AT38" s="10">
        <v>902.81</v>
      </c>
      <c r="AU38" s="10">
        <v>12000</v>
      </c>
      <c r="AV38" s="10">
        <v>12000</v>
      </c>
      <c r="AW38" s="10">
        <v>1564.7</v>
      </c>
      <c r="AX38" s="10">
        <v>1564.7</v>
      </c>
      <c r="AY38" s="10">
        <v>24</v>
      </c>
      <c r="AZ38" s="14">
        <v>24</v>
      </c>
      <c r="BA38" s="22"/>
      <c r="BB38" s="22"/>
    </row>
    <row r="39" spans="1:54" ht="12">
      <c r="A39" s="50">
        <f t="shared" si="8"/>
        <v>32</v>
      </c>
      <c r="B39" s="51" t="s">
        <v>2</v>
      </c>
      <c r="C39" s="52" t="s">
        <v>33</v>
      </c>
      <c r="D39" s="13">
        <v>70274.56</v>
      </c>
      <c r="E39" s="10">
        <v>3828.2</v>
      </c>
      <c r="F39" s="10">
        <f t="shared" si="0"/>
        <v>66446.36</v>
      </c>
      <c r="G39" s="10">
        <v>6388.59</v>
      </c>
      <c r="H39" s="10">
        <v>1609.51</v>
      </c>
      <c r="I39" s="10">
        <f t="shared" si="1"/>
        <v>4779.08</v>
      </c>
      <c r="J39" s="31">
        <v>136157.87</v>
      </c>
      <c r="K39" s="10">
        <v>2.17</v>
      </c>
      <c r="L39" s="10">
        <v>0</v>
      </c>
      <c r="M39" s="10">
        <f t="shared" si="10"/>
        <v>0</v>
      </c>
      <c r="N39" s="14">
        <v>0</v>
      </c>
      <c r="O39" s="13">
        <v>6073394.31</v>
      </c>
      <c r="P39" s="10">
        <f t="shared" si="3"/>
        <v>378242.21</v>
      </c>
      <c r="Q39" s="10">
        <v>0</v>
      </c>
      <c r="R39" s="10">
        <v>378242.21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4">
        <v>0</v>
      </c>
      <c r="AC39" s="13">
        <f t="shared" si="4"/>
        <v>136157.87</v>
      </c>
      <c r="AD39" s="10">
        <f t="shared" si="5"/>
        <v>136157.87</v>
      </c>
      <c r="AE39" s="10">
        <v>484.23</v>
      </c>
      <c r="AF39" s="10">
        <v>484.23</v>
      </c>
      <c r="AG39" s="10">
        <v>71248.88</v>
      </c>
      <c r="AH39" s="10">
        <v>71248.88</v>
      </c>
      <c r="AI39" s="10">
        <v>0</v>
      </c>
      <c r="AJ39" s="10">
        <v>0</v>
      </c>
      <c r="AK39" s="10">
        <v>64424.76</v>
      </c>
      <c r="AL39" s="10">
        <v>64424.76</v>
      </c>
      <c r="AM39" s="10">
        <v>0</v>
      </c>
      <c r="AN39" s="14">
        <v>0</v>
      </c>
      <c r="AO39" s="13">
        <f t="shared" si="6"/>
        <v>3828.2</v>
      </c>
      <c r="AP39" s="10">
        <f t="shared" si="7"/>
        <v>3828.2</v>
      </c>
      <c r="AQ39" s="10">
        <v>1609.51</v>
      </c>
      <c r="AR39" s="10">
        <v>1609.51</v>
      </c>
      <c r="AS39" s="10">
        <v>2218.69</v>
      </c>
      <c r="AT39" s="10">
        <v>2218.69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4">
        <v>0</v>
      </c>
      <c r="BA39" s="22"/>
      <c r="BB39" s="22"/>
    </row>
    <row r="40" spans="1:54" ht="12">
      <c r="A40" s="50">
        <f t="shared" si="8"/>
        <v>33</v>
      </c>
      <c r="B40" s="51" t="s">
        <v>141</v>
      </c>
      <c r="C40" s="52" t="s">
        <v>34</v>
      </c>
      <c r="D40" s="13">
        <v>826636.62</v>
      </c>
      <c r="E40" s="10">
        <v>119430.84</v>
      </c>
      <c r="F40" s="10">
        <f aca="true" t="shared" si="11" ref="F40:F70">D40-E40</f>
        <v>707205.78</v>
      </c>
      <c r="G40" s="10">
        <v>75148.78</v>
      </c>
      <c r="H40" s="10">
        <v>17376.43</v>
      </c>
      <c r="I40" s="10">
        <f aca="true" t="shared" si="12" ref="I40:I67">G40-H40</f>
        <v>57772.35</v>
      </c>
      <c r="J40" s="31">
        <v>2964411.86</v>
      </c>
      <c r="K40" s="10">
        <v>4</v>
      </c>
      <c r="L40" s="10">
        <v>0</v>
      </c>
      <c r="M40" s="10">
        <f t="shared" si="10"/>
        <v>0</v>
      </c>
      <c r="N40" s="14">
        <v>0</v>
      </c>
      <c r="O40" s="13">
        <v>71719344.87</v>
      </c>
      <c r="P40" s="10">
        <f aca="true" t="shared" si="13" ref="P40:P71">SUM(Q40:AB40)</f>
        <v>4115327.22</v>
      </c>
      <c r="Q40" s="10">
        <v>0</v>
      </c>
      <c r="R40" s="10">
        <v>4115327.22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4">
        <v>0</v>
      </c>
      <c r="AC40" s="13">
        <f aca="true" t="shared" si="14" ref="AC40:AC70">AE40+AG40+AI40+AK40+AM40</f>
        <v>2964411.86</v>
      </c>
      <c r="AD40" s="10">
        <f aca="true" t="shared" si="15" ref="AD40:AD70">AF40+AH40+AJ40+AL40+AN40</f>
        <v>2964411.86</v>
      </c>
      <c r="AE40" s="10">
        <v>2152175.96</v>
      </c>
      <c r="AF40" s="10">
        <v>2152175.96</v>
      </c>
      <c r="AG40" s="10">
        <v>381336.85</v>
      </c>
      <c r="AH40" s="10">
        <v>381336.85</v>
      </c>
      <c r="AI40" s="10">
        <v>0</v>
      </c>
      <c r="AJ40" s="10">
        <v>0</v>
      </c>
      <c r="AK40" s="10">
        <v>430899.05</v>
      </c>
      <c r="AL40" s="10">
        <v>430899.05</v>
      </c>
      <c r="AM40" s="10">
        <v>0</v>
      </c>
      <c r="AN40" s="14">
        <v>0</v>
      </c>
      <c r="AO40" s="13">
        <f aca="true" t="shared" si="16" ref="AO40:AO70">AQ40+AS40+AU40+AW40+AY40</f>
        <v>119430.84</v>
      </c>
      <c r="AP40" s="10">
        <f aca="true" t="shared" si="17" ref="AP40:AP70">AR40+AT40+AV40+AX40+AZ40</f>
        <v>119430.84</v>
      </c>
      <c r="AQ40" s="10">
        <v>17376.43</v>
      </c>
      <c r="AR40" s="10">
        <v>17376.43</v>
      </c>
      <c r="AS40" s="10">
        <v>36704.41</v>
      </c>
      <c r="AT40" s="10">
        <v>36704.41</v>
      </c>
      <c r="AU40" s="10">
        <v>15000</v>
      </c>
      <c r="AV40" s="10">
        <v>15000</v>
      </c>
      <c r="AW40" s="10">
        <v>50000</v>
      </c>
      <c r="AX40" s="10">
        <v>50000</v>
      </c>
      <c r="AY40" s="10">
        <v>350</v>
      </c>
      <c r="AZ40" s="14">
        <v>350</v>
      </c>
      <c r="BA40" s="22"/>
      <c r="BB40" s="22"/>
    </row>
    <row r="41" spans="1:54" ht="12">
      <c r="A41" s="50">
        <f aca="true" t="shared" si="18" ref="A41:A70">A40+1</f>
        <v>34</v>
      </c>
      <c r="B41" s="51" t="s">
        <v>142</v>
      </c>
      <c r="C41" s="52" t="s">
        <v>32</v>
      </c>
      <c r="D41" s="25">
        <v>64336.35</v>
      </c>
      <c r="E41" s="26">
        <v>20127.41</v>
      </c>
      <c r="F41" s="26">
        <f t="shared" si="11"/>
        <v>44208.94</v>
      </c>
      <c r="G41" s="26">
        <v>5848.76</v>
      </c>
      <c r="H41" s="26">
        <v>1359.74</v>
      </c>
      <c r="I41" s="26">
        <f t="shared" si="12"/>
        <v>4489.02</v>
      </c>
      <c r="J41" s="32">
        <v>636237.12</v>
      </c>
      <c r="K41" s="26">
        <v>11.03</v>
      </c>
      <c r="L41" s="26">
        <v>0</v>
      </c>
      <c r="M41" s="26">
        <f t="shared" si="10"/>
        <v>0</v>
      </c>
      <c r="N41" s="27">
        <v>0</v>
      </c>
      <c r="O41" s="25">
        <v>5584807.46</v>
      </c>
      <c r="P41" s="26">
        <f t="shared" si="13"/>
        <v>316742.3</v>
      </c>
      <c r="Q41" s="26">
        <v>0</v>
      </c>
      <c r="R41" s="26">
        <v>316742.3</v>
      </c>
      <c r="S41" s="26">
        <v>0</v>
      </c>
      <c r="T41" s="10">
        <v>0</v>
      </c>
      <c r="U41" s="10">
        <v>0</v>
      </c>
      <c r="V41" s="10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7">
        <v>0</v>
      </c>
      <c r="AC41" s="25">
        <f t="shared" si="14"/>
        <v>636237.12</v>
      </c>
      <c r="AD41" s="26">
        <f t="shared" si="15"/>
        <v>636237.12</v>
      </c>
      <c r="AE41" s="26">
        <v>48751.08</v>
      </c>
      <c r="AF41" s="26">
        <v>48751.08</v>
      </c>
      <c r="AG41" s="26">
        <v>31360.64</v>
      </c>
      <c r="AH41" s="26">
        <v>31360.64</v>
      </c>
      <c r="AI41" s="26">
        <v>0</v>
      </c>
      <c r="AJ41" s="26">
        <v>0</v>
      </c>
      <c r="AK41" s="26">
        <v>556125.4</v>
      </c>
      <c r="AL41" s="26">
        <v>556125.4</v>
      </c>
      <c r="AM41" s="26">
        <v>0</v>
      </c>
      <c r="AN41" s="27">
        <v>0</v>
      </c>
      <c r="AO41" s="25">
        <f t="shared" si="16"/>
        <v>20127.409999999996</v>
      </c>
      <c r="AP41" s="26">
        <f t="shared" si="17"/>
        <v>20127.409999999996</v>
      </c>
      <c r="AQ41" s="26">
        <v>1359.74</v>
      </c>
      <c r="AR41" s="26">
        <v>1359.74</v>
      </c>
      <c r="AS41" s="26">
        <v>1167.5</v>
      </c>
      <c r="AT41" s="26">
        <v>1167.5</v>
      </c>
      <c r="AU41" s="26">
        <v>15000</v>
      </c>
      <c r="AV41" s="26">
        <v>15000</v>
      </c>
      <c r="AW41" s="26">
        <v>2600.17</v>
      </c>
      <c r="AX41" s="26">
        <v>2600.17</v>
      </c>
      <c r="AY41" s="26">
        <v>0</v>
      </c>
      <c r="AZ41" s="27">
        <v>0</v>
      </c>
      <c r="BA41" s="22"/>
      <c r="BB41" s="22"/>
    </row>
    <row r="42" spans="1:54" ht="12">
      <c r="A42" s="50">
        <f t="shared" si="18"/>
        <v>35</v>
      </c>
      <c r="B42" s="51" t="s">
        <v>143</v>
      </c>
      <c r="C42" s="52" t="s">
        <v>38</v>
      </c>
      <c r="D42" s="13">
        <v>169771.77</v>
      </c>
      <c r="E42" s="10">
        <v>6122.92</v>
      </c>
      <c r="F42" s="10">
        <f t="shared" si="11"/>
        <v>163648.84999999998</v>
      </c>
      <c r="G42" s="10">
        <v>15433.79</v>
      </c>
      <c r="H42" s="10">
        <v>3813.38</v>
      </c>
      <c r="I42" s="10">
        <f t="shared" si="12"/>
        <v>11620.41</v>
      </c>
      <c r="J42" s="31">
        <v>1279921.15</v>
      </c>
      <c r="K42" s="10">
        <v>8.4</v>
      </c>
      <c r="L42" s="10">
        <v>0</v>
      </c>
      <c r="M42" s="10">
        <f t="shared" si="10"/>
        <v>0</v>
      </c>
      <c r="N42" s="14">
        <v>0</v>
      </c>
      <c r="O42" s="13">
        <v>14816163.24</v>
      </c>
      <c r="P42" s="10">
        <f t="shared" si="13"/>
        <v>741160.61</v>
      </c>
      <c r="Q42" s="10">
        <v>0</v>
      </c>
      <c r="R42" s="10">
        <v>741160.61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4">
        <v>0</v>
      </c>
      <c r="AC42" s="13">
        <f t="shared" si="14"/>
        <v>1279921.15</v>
      </c>
      <c r="AD42" s="10">
        <f t="shared" si="15"/>
        <v>1279921.15</v>
      </c>
      <c r="AE42" s="10">
        <v>572970.87</v>
      </c>
      <c r="AF42" s="10">
        <v>572970.87</v>
      </c>
      <c r="AG42" s="10">
        <v>73069.52</v>
      </c>
      <c r="AH42" s="10">
        <v>73069.52</v>
      </c>
      <c r="AI42" s="10">
        <v>94.04</v>
      </c>
      <c r="AJ42" s="10">
        <v>94.04</v>
      </c>
      <c r="AK42" s="10">
        <v>633786.72</v>
      </c>
      <c r="AL42" s="10">
        <v>633786.72</v>
      </c>
      <c r="AM42" s="10">
        <v>0</v>
      </c>
      <c r="AN42" s="14">
        <v>0</v>
      </c>
      <c r="AO42" s="13">
        <f t="shared" si="16"/>
        <v>6122.92</v>
      </c>
      <c r="AP42" s="10">
        <f t="shared" si="17"/>
        <v>6122.92</v>
      </c>
      <c r="AQ42" s="10">
        <v>3813.38</v>
      </c>
      <c r="AR42" s="10">
        <v>3813.38</v>
      </c>
      <c r="AS42" s="10">
        <v>1715.87</v>
      </c>
      <c r="AT42" s="10">
        <v>1715.87</v>
      </c>
      <c r="AU42" s="10">
        <v>0</v>
      </c>
      <c r="AV42" s="10">
        <v>0</v>
      </c>
      <c r="AW42" s="10">
        <v>0</v>
      </c>
      <c r="AX42" s="10">
        <v>0</v>
      </c>
      <c r="AY42" s="10">
        <v>593.67</v>
      </c>
      <c r="AZ42" s="14">
        <v>593.67</v>
      </c>
      <c r="BA42" s="22"/>
      <c r="BB42" s="22"/>
    </row>
    <row r="43" spans="1:54" ht="12">
      <c r="A43" s="50">
        <f t="shared" si="18"/>
        <v>36</v>
      </c>
      <c r="B43" s="51" t="s">
        <v>167</v>
      </c>
      <c r="C43" s="52" t="s">
        <v>39</v>
      </c>
      <c r="D43" s="13">
        <v>676744.44</v>
      </c>
      <c r="E43" s="10">
        <v>57573</v>
      </c>
      <c r="F43" s="10">
        <f t="shared" si="11"/>
        <v>619171.44</v>
      </c>
      <c r="G43" s="10">
        <v>61522.22</v>
      </c>
      <c r="H43" s="10">
        <v>16339.05</v>
      </c>
      <c r="I43" s="10">
        <f t="shared" si="12"/>
        <v>45183.17</v>
      </c>
      <c r="J43" s="31">
        <v>4131957.24</v>
      </c>
      <c r="K43" s="10">
        <v>6.8161</v>
      </c>
      <c r="L43" s="10">
        <v>0</v>
      </c>
      <c r="M43" s="10">
        <f t="shared" si="10"/>
        <v>0</v>
      </c>
      <c r="N43" s="14">
        <v>0</v>
      </c>
      <c r="O43" s="13">
        <v>58569768.95</v>
      </c>
      <c r="P43" s="10">
        <f t="shared" si="13"/>
        <v>3542942.84</v>
      </c>
      <c r="Q43" s="10">
        <v>0</v>
      </c>
      <c r="R43" s="10">
        <v>3542942.84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4">
        <v>0</v>
      </c>
      <c r="AC43" s="13">
        <f t="shared" si="14"/>
        <v>4131957.24</v>
      </c>
      <c r="AD43" s="10">
        <f t="shared" si="15"/>
        <v>4131957.24</v>
      </c>
      <c r="AE43" s="10">
        <v>1459608.79</v>
      </c>
      <c r="AF43" s="10">
        <v>1459608.79</v>
      </c>
      <c r="AG43" s="10">
        <v>606220.62</v>
      </c>
      <c r="AH43" s="10">
        <v>606220.62</v>
      </c>
      <c r="AI43" s="10">
        <v>662749.71</v>
      </c>
      <c r="AJ43" s="10">
        <v>662749.71</v>
      </c>
      <c r="AK43" s="10">
        <v>1403378.12</v>
      </c>
      <c r="AL43" s="10">
        <v>1403378.12</v>
      </c>
      <c r="AM43" s="10">
        <v>0</v>
      </c>
      <c r="AN43" s="14">
        <v>0</v>
      </c>
      <c r="AO43" s="13">
        <f t="shared" si="16"/>
        <v>57573</v>
      </c>
      <c r="AP43" s="10">
        <f t="shared" si="17"/>
        <v>57573</v>
      </c>
      <c r="AQ43" s="10">
        <v>16339.05</v>
      </c>
      <c r="AR43" s="10">
        <v>16339.05</v>
      </c>
      <c r="AS43" s="10">
        <v>21191.42</v>
      </c>
      <c r="AT43" s="10">
        <v>21191.42</v>
      </c>
      <c r="AU43" s="10">
        <v>0</v>
      </c>
      <c r="AV43" s="10">
        <v>0</v>
      </c>
      <c r="AW43" s="10">
        <v>18559.45</v>
      </c>
      <c r="AX43" s="10">
        <v>18559.45</v>
      </c>
      <c r="AY43" s="10">
        <v>1483.08</v>
      </c>
      <c r="AZ43" s="14">
        <v>1483.08</v>
      </c>
      <c r="BA43" s="22"/>
      <c r="BB43" s="22"/>
    </row>
    <row r="44" spans="1:54" ht="12">
      <c r="A44" s="50">
        <f t="shared" si="18"/>
        <v>37</v>
      </c>
      <c r="B44" s="51" t="s">
        <v>144</v>
      </c>
      <c r="C44" s="52" t="s">
        <v>40</v>
      </c>
      <c r="D44" s="13">
        <v>4010314.64</v>
      </c>
      <c r="E44" s="10">
        <v>483161.88</v>
      </c>
      <c r="F44" s="10">
        <f t="shared" si="11"/>
        <v>3527152.7600000002</v>
      </c>
      <c r="G44" s="10">
        <v>364574.05</v>
      </c>
      <c r="H44" s="10">
        <v>86196.83</v>
      </c>
      <c r="I44" s="10">
        <f t="shared" si="12"/>
        <v>278377.22</v>
      </c>
      <c r="J44" s="31">
        <v>23918507.62</v>
      </c>
      <c r="K44" s="10">
        <v>6.64</v>
      </c>
      <c r="L44" s="10">
        <v>0</v>
      </c>
      <c r="M44" s="10">
        <f t="shared" si="10"/>
        <v>0</v>
      </c>
      <c r="N44" s="14">
        <v>0</v>
      </c>
      <c r="O44" s="13">
        <v>350016844.07</v>
      </c>
      <c r="P44" s="10">
        <f t="shared" si="13"/>
        <v>17468656.96</v>
      </c>
      <c r="Q44" s="10">
        <v>0</v>
      </c>
      <c r="R44" s="10">
        <v>17468656.96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4">
        <v>0</v>
      </c>
      <c r="AC44" s="13">
        <f>AE44+AG44+AI44+AK44+AM44</f>
        <v>23918507.62</v>
      </c>
      <c r="AD44" s="10">
        <f t="shared" si="15"/>
        <v>23918507.62</v>
      </c>
      <c r="AE44" s="10">
        <v>3551878.71</v>
      </c>
      <c r="AF44" s="10">
        <v>3551878.71</v>
      </c>
      <c r="AG44" s="10">
        <v>2693175.68</v>
      </c>
      <c r="AH44" s="10">
        <v>2693175.68</v>
      </c>
      <c r="AI44" s="10">
        <v>0</v>
      </c>
      <c r="AJ44" s="10">
        <v>0</v>
      </c>
      <c r="AK44" s="10">
        <v>17673453.23</v>
      </c>
      <c r="AL44" s="10">
        <v>17673453.23</v>
      </c>
      <c r="AM44" s="10">
        <v>0</v>
      </c>
      <c r="AN44" s="14">
        <v>0</v>
      </c>
      <c r="AO44" s="13">
        <f t="shared" si="16"/>
        <v>483161.87999999995</v>
      </c>
      <c r="AP44" s="10">
        <f t="shared" si="17"/>
        <v>483161.87999999995</v>
      </c>
      <c r="AQ44" s="10">
        <v>86196.83</v>
      </c>
      <c r="AR44" s="10">
        <v>86196.83</v>
      </c>
      <c r="AS44" s="10">
        <v>98795.7</v>
      </c>
      <c r="AT44" s="10">
        <v>98795.7</v>
      </c>
      <c r="AU44" s="10">
        <v>295528.05</v>
      </c>
      <c r="AV44" s="10">
        <v>295528.05</v>
      </c>
      <c r="AW44" s="10">
        <v>2620.3</v>
      </c>
      <c r="AX44" s="10">
        <v>2620.3</v>
      </c>
      <c r="AY44" s="10">
        <v>21</v>
      </c>
      <c r="AZ44" s="14">
        <v>21</v>
      </c>
      <c r="BA44" s="22"/>
      <c r="BB44" s="22"/>
    </row>
    <row r="45" spans="1:54" ht="12">
      <c r="A45" s="50">
        <f t="shared" si="18"/>
        <v>38</v>
      </c>
      <c r="B45" s="51" t="s">
        <v>145</v>
      </c>
      <c r="C45" s="52" t="s">
        <v>41</v>
      </c>
      <c r="D45" s="13">
        <v>388092.42</v>
      </c>
      <c r="E45" s="10">
        <v>87112.35</v>
      </c>
      <c r="F45" s="10">
        <f t="shared" si="11"/>
        <v>300980.06999999995</v>
      </c>
      <c r="G45" s="10">
        <v>35281.13</v>
      </c>
      <c r="H45" s="10">
        <v>8950.92</v>
      </c>
      <c r="I45" s="10">
        <f t="shared" si="12"/>
        <v>26330.21</v>
      </c>
      <c r="J45" s="31">
        <v>1394512.33</v>
      </c>
      <c r="K45" s="10">
        <v>4.0047</v>
      </c>
      <c r="L45" s="10">
        <v>0</v>
      </c>
      <c r="M45" s="10">
        <f t="shared" si="10"/>
        <v>0</v>
      </c>
      <c r="N45" s="14">
        <v>0</v>
      </c>
      <c r="O45" s="13">
        <v>33777182.17</v>
      </c>
      <c r="P45" s="10">
        <f t="shared" si="13"/>
        <v>1804737.15</v>
      </c>
      <c r="Q45" s="10">
        <v>0</v>
      </c>
      <c r="R45" s="10">
        <v>1804737.15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4">
        <v>0</v>
      </c>
      <c r="AC45" s="13">
        <f t="shared" si="14"/>
        <v>1394512.33</v>
      </c>
      <c r="AD45" s="10">
        <f t="shared" si="15"/>
        <v>1394512.33</v>
      </c>
      <c r="AE45" s="10">
        <v>409225.18</v>
      </c>
      <c r="AF45" s="10">
        <v>409225.18</v>
      </c>
      <c r="AG45" s="10">
        <v>302751.09</v>
      </c>
      <c r="AH45" s="10">
        <v>302751.09</v>
      </c>
      <c r="AI45" s="10">
        <v>0</v>
      </c>
      <c r="AJ45" s="10">
        <v>0</v>
      </c>
      <c r="AK45" s="10">
        <v>682536.06</v>
      </c>
      <c r="AL45" s="10">
        <v>682536.06</v>
      </c>
      <c r="AM45" s="10">
        <v>0</v>
      </c>
      <c r="AN45" s="14">
        <v>0</v>
      </c>
      <c r="AO45" s="13">
        <f t="shared" si="16"/>
        <v>87112.35</v>
      </c>
      <c r="AP45" s="10">
        <f t="shared" si="17"/>
        <v>87112.35</v>
      </c>
      <c r="AQ45" s="10">
        <v>8950.92</v>
      </c>
      <c r="AR45" s="10">
        <v>8950.92</v>
      </c>
      <c r="AS45" s="10">
        <v>18101.43</v>
      </c>
      <c r="AT45" s="10">
        <v>18101.43</v>
      </c>
      <c r="AU45" s="10">
        <v>60000</v>
      </c>
      <c r="AV45" s="10">
        <v>60000</v>
      </c>
      <c r="AW45" s="10">
        <v>0</v>
      </c>
      <c r="AX45" s="10">
        <v>0</v>
      </c>
      <c r="AY45" s="10">
        <v>60</v>
      </c>
      <c r="AZ45" s="14">
        <v>60</v>
      </c>
      <c r="BA45" s="22"/>
      <c r="BB45" s="22"/>
    </row>
    <row r="46" spans="1:54" ht="12">
      <c r="A46" s="50">
        <f t="shared" si="18"/>
        <v>39</v>
      </c>
      <c r="B46" s="51" t="s">
        <v>146</v>
      </c>
      <c r="C46" s="52" t="s">
        <v>42</v>
      </c>
      <c r="D46" s="25">
        <v>361115.04</v>
      </c>
      <c r="E46" s="26">
        <v>14121.59</v>
      </c>
      <c r="F46" s="26">
        <f t="shared" si="11"/>
        <v>346993.44999999995</v>
      </c>
      <c r="G46" s="26">
        <v>32828.64</v>
      </c>
      <c r="H46" s="26">
        <v>8095.46</v>
      </c>
      <c r="I46" s="26">
        <f t="shared" si="12"/>
        <v>24733.18</v>
      </c>
      <c r="J46" s="32">
        <v>607538.49</v>
      </c>
      <c r="K46" s="26">
        <v>1.88</v>
      </c>
      <c r="L46" s="26">
        <v>0</v>
      </c>
      <c r="M46" s="26">
        <f t="shared" si="10"/>
        <v>0</v>
      </c>
      <c r="N46" s="27">
        <v>0</v>
      </c>
      <c r="O46" s="25">
        <v>31356682.85</v>
      </c>
      <c r="P46" s="26">
        <f t="shared" si="13"/>
        <v>1766348.83</v>
      </c>
      <c r="Q46" s="26">
        <v>0</v>
      </c>
      <c r="R46" s="26">
        <v>1766348.83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7">
        <v>0</v>
      </c>
      <c r="AC46" s="25">
        <f t="shared" si="14"/>
        <v>607538.49</v>
      </c>
      <c r="AD46" s="26">
        <f t="shared" si="15"/>
        <v>607538.49</v>
      </c>
      <c r="AE46" s="26">
        <v>-39196.71</v>
      </c>
      <c r="AF46" s="26">
        <v>-39196.71</v>
      </c>
      <c r="AG46" s="26">
        <v>353175.49</v>
      </c>
      <c r="AH46" s="26">
        <v>353175.49</v>
      </c>
      <c r="AI46" s="26">
        <v>313.96</v>
      </c>
      <c r="AJ46" s="26">
        <v>313.96</v>
      </c>
      <c r="AK46" s="26">
        <v>293245.75</v>
      </c>
      <c r="AL46" s="26">
        <v>293245.75</v>
      </c>
      <c r="AM46" s="26">
        <v>0</v>
      </c>
      <c r="AN46" s="27">
        <v>0</v>
      </c>
      <c r="AO46" s="25">
        <f t="shared" si="16"/>
        <v>14121.59</v>
      </c>
      <c r="AP46" s="26">
        <f t="shared" si="17"/>
        <v>14121.59</v>
      </c>
      <c r="AQ46" s="26">
        <v>8095.46</v>
      </c>
      <c r="AR46" s="26">
        <v>8095.46</v>
      </c>
      <c r="AS46" s="26">
        <v>5725.18</v>
      </c>
      <c r="AT46" s="26">
        <v>5725.18</v>
      </c>
      <c r="AU46" s="26">
        <v>0</v>
      </c>
      <c r="AV46" s="26">
        <v>0</v>
      </c>
      <c r="AW46" s="26">
        <v>264.95</v>
      </c>
      <c r="AX46" s="26">
        <v>264.95</v>
      </c>
      <c r="AY46" s="26">
        <v>36</v>
      </c>
      <c r="AZ46" s="27">
        <v>36</v>
      </c>
      <c r="BA46" s="22"/>
      <c r="BB46" s="22"/>
    </row>
    <row r="47" spans="1:54" ht="12">
      <c r="A47" s="50">
        <f t="shared" si="18"/>
        <v>40</v>
      </c>
      <c r="B47" s="51" t="s">
        <v>147</v>
      </c>
      <c r="C47" s="52" t="s">
        <v>43</v>
      </c>
      <c r="D47" s="13">
        <v>366525</v>
      </c>
      <c r="E47" s="10">
        <v>43662.71</v>
      </c>
      <c r="F47" s="10">
        <f t="shared" si="11"/>
        <v>322862.29</v>
      </c>
      <c r="G47" s="10">
        <v>33320.45</v>
      </c>
      <c r="H47" s="10">
        <v>8229.64</v>
      </c>
      <c r="I47" s="10">
        <f t="shared" si="12"/>
        <v>25090.809999999998</v>
      </c>
      <c r="J47" s="31">
        <v>1322183.71</v>
      </c>
      <c r="K47" s="10">
        <v>4.02</v>
      </c>
      <c r="L47" s="10">
        <v>0</v>
      </c>
      <c r="M47" s="10">
        <f t="shared" si="10"/>
        <v>0</v>
      </c>
      <c r="N47" s="14">
        <v>0</v>
      </c>
      <c r="O47" s="13">
        <v>31979530.39</v>
      </c>
      <c r="P47" s="26">
        <f t="shared" si="13"/>
        <v>1609109.28</v>
      </c>
      <c r="Q47" s="10">
        <v>0</v>
      </c>
      <c r="R47" s="10">
        <v>1609109.28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4">
        <v>0</v>
      </c>
      <c r="AC47" s="13">
        <f t="shared" si="14"/>
        <v>1322183.71</v>
      </c>
      <c r="AD47" s="10">
        <f t="shared" si="15"/>
        <v>1322183.71</v>
      </c>
      <c r="AE47" s="10">
        <v>1090885.63</v>
      </c>
      <c r="AF47" s="10">
        <v>1090885.63</v>
      </c>
      <c r="AG47" s="10">
        <v>197490.95</v>
      </c>
      <c r="AH47" s="10">
        <v>197490.95</v>
      </c>
      <c r="AI47" s="10">
        <v>49315.07</v>
      </c>
      <c r="AJ47" s="10">
        <v>49315.07</v>
      </c>
      <c r="AK47" s="10">
        <v>-15507.94</v>
      </c>
      <c r="AL47" s="10">
        <v>-15507.94</v>
      </c>
      <c r="AM47" s="10">
        <v>0</v>
      </c>
      <c r="AN47" s="14">
        <v>0</v>
      </c>
      <c r="AO47" s="13">
        <f t="shared" si="16"/>
        <v>43662.71</v>
      </c>
      <c r="AP47" s="10">
        <f t="shared" si="17"/>
        <v>43662.71</v>
      </c>
      <c r="AQ47" s="10">
        <v>8229.64</v>
      </c>
      <c r="AR47" s="10">
        <v>8229.64</v>
      </c>
      <c r="AS47" s="10">
        <v>10944.8</v>
      </c>
      <c r="AT47" s="10">
        <v>10944.8</v>
      </c>
      <c r="AU47" s="10">
        <v>24000</v>
      </c>
      <c r="AV47" s="10">
        <v>24000</v>
      </c>
      <c r="AW47" s="10">
        <v>398.27</v>
      </c>
      <c r="AX47" s="10">
        <v>398.27</v>
      </c>
      <c r="AY47" s="10">
        <v>90</v>
      </c>
      <c r="AZ47" s="14">
        <v>90</v>
      </c>
      <c r="BA47" s="22"/>
      <c r="BB47" s="22"/>
    </row>
    <row r="48" spans="1:54" ht="12">
      <c r="A48" s="50">
        <f t="shared" si="18"/>
        <v>41</v>
      </c>
      <c r="B48" s="51" t="s">
        <v>148</v>
      </c>
      <c r="C48" s="52" t="s">
        <v>44</v>
      </c>
      <c r="D48" s="13">
        <v>193876.19</v>
      </c>
      <c r="E48" s="10">
        <v>42620.68</v>
      </c>
      <c r="F48" s="10">
        <f t="shared" si="11"/>
        <v>151255.51</v>
      </c>
      <c r="G48" s="10">
        <v>17625.11</v>
      </c>
      <c r="H48" s="10">
        <v>4245.39</v>
      </c>
      <c r="I48" s="10">
        <f t="shared" si="12"/>
        <v>13379.720000000001</v>
      </c>
      <c r="J48" s="31">
        <v>1341010.06</v>
      </c>
      <c r="K48" s="10">
        <v>7.71</v>
      </c>
      <c r="L48" s="10">
        <v>0</v>
      </c>
      <c r="M48" s="10">
        <f t="shared" si="10"/>
        <v>0</v>
      </c>
      <c r="N48" s="14">
        <v>0</v>
      </c>
      <c r="O48" s="13">
        <v>16871875.64</v>
      </c>
      <c r="P48" s="10">
        <f t="shared" si="13"/>
        <v>903879.5</v>
      </c>
      <c r="Q48" s="10">
        <v>0</v>
      </c>
      <c r="R48" s="10">
        <v>903879.5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4">
        <v>0</v>
      </c>
      <c r="AC48" s="13">
        <f t="shared" si="14"/>
        <v>1341010.06</v>
      </c>
      <c r="AD48" s="10">
        <f t="shared" si="15"/>
        <v>1341010.06</v>
      </c>
      <c r="AE48" s="10">
        <v>46217.12</v>
      </c>
      <c r="AF48" s="10">
        <v>46217.12</v>
      </c>
      <c r="AG48" s="10">
        <v>166312.34</v>
      </c>
      <c r="AH48" s="10">
        <v>166312.34</v>
      </c>
      <c r="AI48" s="10">
        <v>161.62</v>
      </c>
      <c r="AJ48" s="10">
        <v>161.62</v>
      </c>
      <c r="AK48" s="10">
        <v>1128318.98</v>
      </c>
      <c r="AL48" s="10">
        <v>1128318.98</v>
      </c>
      <c r="AM48" s="10">
        <v>0</v>
      </c>
      <c r="AN48" s="14">
        <v>0</v>
      </c>
      <c r="AO48" s="13">
        <f t="shared" si="16"/>
        <v>42620.68</v>
      </c>
      <c r="AP48" s="10">
        <f t="shared" si="17"/>
        <v>42620.68</v>
      </c>
      <c r="AQ48" s="10">
        <v>4245.39</v>
      </c>
      <c r="AR48" s="10">
        <v>4245.39</v>
      </c>
      <c r="AS48" s="10">
        <v>6111.11</v>
      </c>
      <c r="AT48" s="10">
        <v>6111.11</v>
      </c>
      <c r="AU48" s="10">
        <v>32228.18</v>
      </c>
      <c r="AV48" s="10">
        <v>32228.18</v>
      </c>
      <c r="AW48" s="10">
        <v>0</v>
      </c>
      <c r="AX48" s="10">
        <v>0</v>
      </c>
      <c r="AY48" s="10">
        <v>36</v>
      </c>
      <c r="AZ48" s="14">
        <v>36</v>
      </c>
      <c r="BA48" s="22"/>
      <c r="BB48" s="22"/>
    </row>
    <row r="49" spans="1:54" ht="12">
      <c r="A49" s="50">
        <f t="shared" si="18"/>
        <v>42</v>
      </c>
      <c r="B49" s="51" t="s">
        <v>149</v>
      </c>
      <c r="C49" s="52" t="s">
        <v>21</v>
      </c>
      <c r="D49" s="13">
        <v>199824.01</v>
      </c>
      <c r="E49" s="10">
        <v>25905.99</v>
      </c>
      <c r="F49" s="10">
        <f t="shared" si="11"/>
        <v>173918.02000000002</v>
      </c>
      <c r="G49" s="10">
        <v>19982.4</v>
      </c>
      <c r="H49" s="10">
        <v>4682.42</v>
      </c>
      <c r="I49" s="10">
        <f t="shared" si="12"/>
        <v>15299.980000000001</v>
      </c>
      <c r="J49" s="31">
        <v>906401.53</v>
      </c>
      <c r="K49" s="10">
        <v>4.59</v>
      </c>
      <c r="L49" s="10">
        <v>0</v>
      </c>
      <c r="M49" s="10">
        <f t="shared" si="10"/>
        <v>0</v>
      </c>
      <c r="N49" s="14">
        <v>0</v>
      </c>
      <c r="O49" s="13">
        <v>19155013.44</v>
      </c>
      <c r="P49" s="10">
        <f t="shared" si="13"/>
        <v>992865.21</v>
      </c>
      <c r="Q49" s="10">
        <v>0</v>
      </c>
      <c r="R49" s="10">
        <v>992865.21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4">
        <v>0</v>
      </c>
      <c r="AC49" s="13">
        <f t="shared" si="14"/>
        <v>906401.53</v>
      </c>
      <c r="AD49" s="10">
        <f t="shared" si="15"/>
        <v>906401.53</v>
      </c>
      <c r="AE49" s="10">
        <v>455178.36</v>
      </c>
      <c r="AF49" s="10">
        <v>455178.36</v>
      </c>
      <c r="AG49" s="10">
        <v>200867.77</v>
      </c>
      <c r="AH49" s="10">
        <v>200867.77</v>
      </c>
      <c r="AI49" s="10">
        <v>3186.45</v>
      </c>
      <c r="AJ49" s="10">
        <v>3186.45</v>
      </c>
      <c r="AK49" s="10">
        <v>247168.95</v>
      </c>
      <c r="AL49" s="10">
        <v>247168.95</v>
      </c>
      <c r="AM49" s="10">
        <v>0</v>
      </c>
      <c r="AN49" s="14">
        <v>0</v>
      </c>
      <c r="AO49" s="13">
        <f t="shared" si="16"/>
        <v>25905.989999999998</v>
      </c>
      <c r="AP49" s="10">
        <f t="shared" si="17"/>
        <v>25905.989999999998</v>
      </c>
      <c r="AQ49" s="10">
        <v>4682.42</v>
      </c>
      <c r="AR49" s="10">
        <v>4682.42</v>
      </c>
      <c r="AS49" s="10">
        <v>8989.81</v>
      </c>
      <c r="AT49" s="10">
        <v>8989.81</v>
      </c>
      <c r="AU49" s="10">
        <v>0</v>
      </c>
      <c r="AV49" s="10">
        <v>0</v>
      </c>
      <c r="AW49" s="10">
        <v>12233.76</v>
      </c>
      <c r="AX49" s="10">
        <v>12233.76</v>
      </c>
      <c r="AY49" s="10">
        <v>0</v>
      </c>
      <c r="AZ49" s="14">
        <v>0</v>
      </c>
      <c r="BA49" s="22"/>
      <c r="BB49" s="22"/>
    </row>
    <row r="50" spans="1:54" ht="12">
      <c r="A50" s="50">
        <f t="shared" si="18"/>
        <v>43</v>
      </c>
      <c r="B50" s="51" t="s">
        <v>150</v>
      </c>
      <c r="C50" s="52" t="s">
        <v>45</v>
      </c>
      <c r="D50" s="25">
        <v>112738.7</v>
      </c>
      <c r="E50" s="26">
        <v>7989.26</v>
      </c>
      <c r="F50" s="26">
        <f t="shared" si="11"/>
        <v>104749.44</v>
      </c>
      <c r="G50" s="26">
        <v>10248.97</v>
      </c>
      <c r="H50" s="26">
        <v>2386.04</v>
      </c>
      <c r="I50" s="26">
        <f t="shared" si="12"/>
        <v>7862.929999999999</v>
      </c>
      <c r="J50" s="32">
        <v>221721.78</v>
      </c>
      <c r="K50" s="26">
        <v>2.2</v>
      </c>
      <c r="L50" s="26">
        <v>0</v>
      </c>
      <c r="M50" s="26">
        <f t="shared" si="10"/>
        <v>0</v>
      </c>
      <c r="N50" s="27">
        <v>0</v>
      </c>
      <c r="O50" s="25">
        <v>9738867.79</v>
      </c>
      <c r="P50" s="26">
        <f t="shared" si="13"/>
        <v>612125.01</v>
      </c>
      <c r="Q50" s="26">
        <v>0</v>
      </c>
      <c r="R50" s="26">
        <v>612125.01</v>
      </c>
      <c r="S50" s="26">
        <v>0</v>
      </c>
      <c r="T50" s="10">
        <v>0</v>
      </c>
      <c r="U50" s="10">
        <v>0</v>
      </c>
      <c r="V50" s="10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7">
        <v>0</v>
      </c>
      <c r="AC50" s="25">
        <f t="shared" si="14"/>
        <v>221721.77999999997</v>
      </c>
      <c r="AD50" s="26">
        <f t="shared" si="15"/>
        <v>221721.77999999997</v>
      </c>
      <c r="AE50" s="26">
        <v>0</v>
      </c>
      <c r="AF50" s="26">
        <v>0</v>
      </c>
      <c r="AG50" s="26">
        <v>60568.83</v>
      </c>
      <c r="AH50" s="26">
        <v>60568.83</v>
      </c>
      <c r="AI50" s="26">
        <v>85061.72</v>
      </c>
      <c r="AJ50" s="26">
        <v>85061.72</v>
      </c>
      <c r="AK50" s="26">
        <v>76091.23</v>
      </c>
      <c r="AL50" s="26">
        <v>76091.23</v>
      </c>
      <c r="AM50" s="26">
        <v>0</v>
      </c>
      <c r="AN50" s="27">
        <v>0</v>
      </c>
      <c r="AO50" s="25">
        <f t="shared" si="16"/>
        <v>7989.26</v>
      </c>
      <c r="AP50" s="26">
        <f t="shared" si="17"/>
        <v>7989.26</v>
      </c>
      <c r="AQ50" s="26">
        <v>2386.04</v>
      </c>
      <c r="AR50" s="26">
        <v>2386.04</v>
      </c>
      <c r="AS50" s="26">
        <v>832.22</v>
      </c>
      <c r="AT50" s="26">
        <v>832.22</v>
      </c>
      <c r="AU50" s="26">
        <v>4720</v>
      </c>
      <c r="AV50" s="26">
        <v>4720</v>
      </c>
      <c r="AW50" s="26">
        <v>0</v>
      </c>
      <c r="AX50" s="26">
        <v>0</v>
      </c>
      <c r="AY50" s="26">
        <v>51</v>
      </c>
      <c r="AZ50" s="27">
        <v>51</v>
      </c>
      <c r="BA50" s="22"/>
      <c r="BB50" s="22"/>
    </row>
    <row r="51" spans="1:54" ht="12">
      <c r="A51" s="50">
        <f t="shared" si="18"/>
        <v>44</v>
      </c>
      <c r="B51" s="51" t="s">
        <v>151</v>
      </c>
      <c r="C51" s="52" t="s">
        <v>31</v>
      </c>
      <c r="D51" s="13">
        <v>803330.13</v>
      </c>
      <c r="E51" s="10">
        <v>95145.23</v>
      </c>
      <c r="F51" s="10">
        <f t="shared" si="11"/>
        <v>708184.9</v>
      </c>
      <c r="G51" s="10">
        <v>73030.01</v>
      </c>
      <c r="H51" s="10">
        <v>18239.33</v>
      </c>
      <c r="I51" s="10">
        <f t="shared" si="12"/>
        <v>54790.67999999999</v>
      </c>
      <c r="J51" s="31">
        <v>4598277.39</v>
      </c>
      <c r="K51" s="10">
        <v>6.38</v>
      </c>
      <c r="L51" s="10">
        <v>0</v>
      </c>
      <c r="M51" s="10">
        <f t="shared" si="10"/>
        <v>0</v>
      </c>
      <c r="N51" s="14">
        <v>0</v>
      </c>
      <c r="O51" s="13">
        <v>69933571.01</v>
      </c>
      <c r="P51" s="10">
        <f t="shared" si="13"/>
        <v>3715729.18</v>
      </c>
      <c r="Q51" s="10">
        <v>0</v>
      </c>
      <c r="R51" s="10">
        <v>3715729.18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4">
        <v>0</v>
      </c>
      <c r="AC51" s="13">
        <f t="shared" si="14"/>
        <v>4598277.390000001</v>
      </c>
      <c r="AD51" s="10">
        <f t="shared" si="15"/>
        <v>4598277.390000001</v>
      </c>
      <c r="AE51" s="10">
        <v>581015</v>
      </c>
      <c r="AF51" s="10">
        <v>581015</v>
      </c>
      <c r="AG51" s="10">
        <v>686095.81</v>
      </c>
      <c r="AH51" s="10">
        <v>686095.81</v>
      </c>
      <c r="AI51" s="10">
        <v>0</v>
      </c>
      <c r="AJ51" s="10">
        <v>0</v>
      </c>
      <c r="AK51" s="10">
        <v>3331166.58</v>
      </c>
      <c r="AL51" s="10">
        <v>3331166.58</v>
      </c>
      <c r="AM51" s="10">
        <v>0</v>
      </c>
      <c r="AN51" s="14">
        <v>0</v>
      </c>
      <c r="AO51" s="13">
        <f t="shared" si="16"/>
        <v>95145.23000000001</v>
      </c>
      <c r="AP51" s="10">
        <f t="shared" si="17"/>
        <v>95145.23000000001</v>
      </c>
      <c r="AQ51" s="10">
        <v>18239.33</v>
      </c>
      <c r="AR51" s="10">
        <v>18239.33</v>
      </c>
      <c r="AS51" s="10">
        <v>7221.39</v>
      </c>
      <c r="AT51" s="10">
        <v>7221.39</v>
      </c>
      <c r="AU51" s="10">
        <v>29000</v>
      </c>
      <c r="AV51" s="10">
        <v>29000</v>
      </c>
      <c r="AW51" s="10">
        <v>40648.51</v>
      </c>
      <c r="AX51" s="10">
        <v>40648.51</v>
      </c>
      <c r="AY51" s="10">
        <v>36</v>
      </c>
      <c r="AZ51" s="14">
        <v>36</v>
      </c>
      <c r="BA51" s="22"/>
      <c r="BB51" s="22"/>
    </row>
    <row r="52" spans="1:54" ht="12">
      <c r="A52" s="50">
        <f t="shared" si="18"/>
        <v>45</v>
      </c>
      <c r="B52" s="51" t="s">
        <v>152</v>
      </c>
      <c r="C52" s="52" t="s">
        <v>62</v>
      </c>
      <c r="D52" s="25">
        <v>2253235.78</v>
      </c>
      <c r="E52" s="26">
        <v>125116.58</v>
      </c>
      <c r="F52" s="26">
        <f t="shared" si="11"/>
        <v>2128119.1999999997</v>
      </c>
      <c r="G52" s="26">
        <v>204839.62</v>
      </c>
      <c r="H52" s="26">
        <v>49384.09</v>
      </c>
      <c r="I52" s="26">
        <f t="shared" si="12"/>
        <v>155455.53</v>
      </c>
      <c r="J52" s="32">
        <v>9962223.32</v>
      </c>
      <c r="K52" s="26">
        <v>4.93</v>
      </c>
      <c r="L52" s="26">
        <v>0</v>
      </c>
      <c r="M52" s="26">
        <f t="shared" si="10"/>
        <v>0</v>
      </c>
      <c r="N52" s="27">
        <v>0</v>
      </c>
      <c r="O52" s="25">
        <v>195851615.66</v>
      </c>
      <c r="P52" s="26">
        <f t="shared" si="13"/>
        <v>10785600.82</v>
      </c>
      <c r="Q52" s="26">
        <v>0</v>
      </c>
      <c r="R52" s="26">
        <v>10785600.82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7">
        <v>0</v>
      </c>
      <c r="AC52" s="25">
        <f t="shared" si="14"/>
        <v>9962223.32</v>
      </c>
      <c r="AD52" s="26">
        <f t="shared" si="15"/>
        <v>9962223.32</v>
      </c>
      <c r="AE52" s="26">
        <v>1459023.11</v>
      </c>
      <c r="AF52" s="26">
        <v>1459023.11</v>
      </c>
      <c r="AG52" s="26">
        <v>1261202.83</v>
      </c>
      <c r="AH52" s="26">
        <v>1261202.83</v>
      </c>
      <c r="AI52" s="26">
        <v>0</v>
      </c>
      <c r="AJ52" s="26">
        <v>0</v>
      </c>
      <c r="AK52" s="26">
        <v>7241997.38</v>
      </c>
      <c r="AL52" s="26">
        <v>7241997.38</v>
      </c>
      <c r="AM52" s="26">
        <v>0</v>
      </c>
      <c r="AN52" s="27">
        <v>0</v>
      </c>
      <c r="AO52" s="25">
        <f t="shared" si="16"/>
        <v>125116.57999999999</v>
      </c>
      <c r="AP52" s="26">
        <f t="shared" si="17"/>
        <v>125116.57999999999</v>
      </c>
      <c r="AQ52" s="26">
        <v>49384.09</v>
      </c>
      <c r="AR52" s="26">
        <v>49384.09</v>
      </c>
      <c r="AS52" s="26">
        <v>48857.49</v>
      </c>
      <c r="AT52" s="26">
        <v>48857.49</v>
      </c>
      <c r="AU52" s="26">
        <v>15740</v>
      </c>
      <c r="AV52" s="26">
        <v>15740</v>
      </c>
      <c r="AW52" s="26">
        <v>0</v>
      </c>
      <c r="AX52" s="26">
        <v>0</v>
      </c>
      <c r="AY52" s="26">
        <v>11135</v>
      </c>
      <c r="AZ52" s="27">
        <v>11135</v>
      </c>
      <c r="BA52" s="22"/>
      <c r="BB52" s="22"/>
    </row>
    <row r="53" spans="1:54" ht="12">
      <c r="A53" s="50">
        <f t="shared" si="18"/>
        <v>46</v>
      </c>
      <c r="B53" s="51" t="s">
        <v>153</v>
      </c>
      <c r="C53" s="52" t="s">
        <v>47</v>
      </c>
      <c r="D53" s="13">
        <v>136342.09</v>
      </c>
      <c r="E53" s="10">
        <v>57935.29</v>
      </c>
      <c r="F53" s="10">
        <f t="shared" si="11"/>
        <v>78406.79999999999</v>
      </c>
      <c r="G53" s="10">
        <v>12394.74</v>
      </c>
      <c r="H53" s="10">
        <v>3269.65</v>
      </c>
      <c r="I53" s="10">
        <f t="shared" si="12"/>
        <v>9125.09</v>
      </c>
      <c r="J53" s="31">
        <v>238615.76</v>
      </c>
      <c r="K53" s="10">
        <v>1.95</v>
      </c>
      <c r="L53" s="10">
        <v>0</v>
      </c>
      <c r="M53" s="10">
        <f t="shared" si="10"/>
        <v>0</v>
      </c>
      <c r="N53" s="14">
        <v>0</v>
      </c>
      <c r="O53" s="13">
        <v>11812745.44</v>
      </c>
      <c r="P53" s="26">
        <f t="shared" si="13"/>
        <v>698388.23</v>
      </c>
      <c r="Q53" s="10">
        <v>0</v>
      </c>
      <c r="R53" s="10">
        <v>698388.23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4">
        <v>0</v>
      </c>
      <c r="AC53" s="13">
        <f t="shared" si="14"/>
        <v>238615.75999999998</v>
      </c>
      <c r="AD53" s="10">
        <f t="shared" si="15"/>
        <v>238615.75999999998</v>
      </c>
      <c r="AE53" s="10">
        <v>-29107.82</v>
      </c>
      <c r="AF53" s="10">
        <v>-29107.82</v>
      </c>
      <c r="AG53" s="10">
        <v>142999.28</v>
      </c>
      <c r="AH53" s="10">
        <v>142999.28</v>
      </c>
      <c r="AI53" s="10">
        <v>374.62</v>
      </c>
      <c r="AJ53" s="10">
        <v>374.62</v>
      </c>
      <c r="AK53" s="10">
        <v>124349.68</v>
      </c>
      <c r="AL53" s="10">
        <v>124349.68</v>
      </c>
      <c r="AM53" s="10">
        <v>0</v>
      </c>
      <c r="AN53" s="14">
        <v>0</v>
      </c>
      <c r="AO53" s="13">
        <f t="shared" si="16"/>
        <v>57935.28999999999</v>
      </c>
      <c r="AP53" s="10">
        <f t="shared" si="17"/>
        <v>57935.28999999999</v>
      </c>
      <c r="AQ53" s="10">
        <v>3269.65</v>
      </c>
      <c r="AR53" s="10">
        <v>3269.65</v>
      </c>
      <c r="AS53" s="10">
        <v>8740.44</v>
      </c>
      <c r="AT53" s="10">
        <v>8740.44</v>
      </c>
      <c r="AU53" s="10">
        <v>41000</v>
      </c>
      <c r="AV53" s="10">
        <v>41000</v>
      </c>
      <c r="AW53" s="10">
        <v>4871.2</v>
      </c>
      <c r="AX53" s="10">
        <v>4871.2</v>
      </c>
      <c r="AY53" s="10">
        <v>54</v>
      </c>
      <c r="AZ53" s="14">
        <v>54</v>
      </c>
      <c r="BA53" s="22"/>
      <c r="BB53" s="22"/>
    </row>
    <row r="54" spans="1:54" ht="12">
      <c r="A54" s="50">
        <f t="shared" si="18"/>
        <v>47</v>
      </c>
      <c r="B54" s="51" t="s">
        <v>154</v>
      </c>
      <c r="C54" s="52" t="s">
        <v>48</v>
      </c>
      <c r="D54" s="13">
        <v>534867.16</v>
      </c>
      <c r="E54" s="10">
        <v>69685.32</v>
      </c>
      <c r="F54" s="10">
        <f t="shared" si="11"/>
        <v>465181.84</v>
      </c>
      <c r="G54" s="10">
        <v>48624.29</v>
      </c>
      <c r="H54" s="10">
        <v>11910.73</v>
      </c>
      <c r="I54" s="10">
        <f t="shared" si="12"/>
        <v>36713.56</v>
      </c>
      <c r="J54" s="31">
        <v>4207269.99</v>
      </c>
      <c r="K54" s="10">
        <v>8.76</v>
      </c>
      <c r="L54" s="10">
        <v>0</v>
      </c>
      <c r="M54" s="10">
        <f t="shared" si="10"/>
        <v>0</v>
      </c>
      <c r="N54" s="14">
        <v>0</v>
      </c>
      <c r="O54" s="13">
        <v>46698610.97</v>
      </c>
      <c r="P54" s="26">
        <f t="shared" si="13"/>
        <v>2310811.61</v>
      </c>
      <c r="Q54" s="10">
        <v>0</v>
      </c>
      <c r="R54" s="10">
        <v>2310811.61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4">
        <v>0</v>
      </c>
      <c r="AC54" s="13">
        <f t="shared" si="14"/>
        <v>4207269.99</v>
      </c>
      <c r="AD54" s="10">
        <f t="shared" si="15"/>
        <v>4207269.99</v>
      </c>
      <c r="AE54" s="10">
        <v>811462.71</v>
      </c>
      <c r="AF54" s="10">
        <v>811462.71</v>
      </c>
      <c r="AG54" s="10">
        <v>169955.16</v>
      </c>
      <c r="AH54" s="10">
        <v>169955.16</v>
      </c>
      <c r="AI54" s="10">
        <v>0</v>
      </c>
      <c r="AJ54" s="10">
        <v>0</v>
      </c>
      <c r="AK54" s="10">
        <v>3225852.12</v>
      </c>
      <c r="AL54" s="10">
        <v>3225852.12</v>
      </c>
      <c r="AM54" s="10">
        <v>0</v>
      </c>
      <c r="AN54" s="14">
        <v>0</v>
      </c>
      <c r="AO54" s="13">
        <f t="shared" si="16"/>
        <v>69685.32</v>
      </c>
      <c r="AP54" s="10">
        <f t="shared" si="17"/>
        <v>69685.32</v>
      </c>
      <c r="AQ54" s="10">
        <v>11910.73</v>
      </c>
      <c r="AR54" s="10">
        <v>11910.73</v>
      </c>
      <c r="AS54" s="10">
        <v>4034.04</v>
      </c>
      <c r="AT54" s="10">
        <v>4034.04</v>
      </c>
      <c r="AU54" s="10">
        <v>30000</v>
      </c>
      <c r="AV54" s="10">
        <v>30000</v>
      </c>
      <c r="AW54" s="10">
        <v>23740.55</v>
      </c>
      <c r="AX54" s="10">
        <v>23740.55</v>
      </c>
      <c r="AY54" s="10">
        <v>0</v>
      </c>
      <c r="AZ54" s="14">
        <v>0</v>
      </c>
      <c r="BA54" s="22"/>
      <c r="BB54" s="22"/>
    </row>
    <row r="55" spans="1:54" ht="12">
      <c r="A55" s="50">
        <f t="shared" si="18"/>
        <v>48</v>
      </c>
      <c r="B55" s="51" t="s">
        <v>155</v>
      </c>
      <c r="C55" s="52" t="s">
        <v>49</v>
      </c>
      <c r="D55" s="13">
        <v>1997303.91</v>
      </c>
      <c r="E55" s="10">
        <v>188450.94</v>
      </c>
      <c r="F55" s="10">
        <f t="shared" si="11"/>
        <v>1808852.97</v>
      </c>
      <c r="G55" s="10">
        <v>199730.39</v>
      </c>
      <c r="H55" s="10">
        <v>48247.52</v>
      </c>
      <c r="I55" s="10">
        <f t="shared" si="12"/>
        <v>151482.87000000002</v>
      </c>
      <c r="J55" s="31">
        <v>2829189.05</v>
      </c>
      <c r="K55" s="10">
        <v>1.44</v>
      </c>
      <c r="L55" s="10">
        <v>0</v>
      </c>
      <c r="M55" s="10">
        <f t="shared" si="10"/>
        <v>0</v>
      </c>
      <c r="N55" s="14">
        <v>0</v>
      </c>
      <c r="O55" s="13">
        <v>189964004.86</v>
      </c>
      <c r="P55" s="26">
        <f t="shared" si="13"/>
        <v>11719663.69</v>
      </c>
      <c r="Q55" s="10">
        <v>0</v>
      </c>
      <c r="R55" s="10">
        <v>11719663.69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4">
        <v>0</v>
      </c>
      <c r="AC55" s="13">
        <f t="shared" si="14"/>
        <v>2829189.05</v>
      </c>
      <c r="AD55" s="10">
        <f t="shared" si="15"/>
        <v>2829189.05</v>
      </c>
      <c r="AE55" s="10">
        <v>-846321.07</v>
      </c>
      <c r="AF55" s="10">
        <v>-846321.07</v>
      </c>
      <c r="AG55" s="10">
        <v>2009832.91</v>
      </c>
      <c r="AH55" s="10">
        <v>2009832.91</v>
      </c>
      <c r="AI55" s="10">
        <v>810.44</v>
      </c>
      <c r="AJ55" s="10">
        <v>810.44</v>
      </c>
      <c r="AK55" s="10">
        <v>1664866.77</v>
      </c>
      <c r="AL55" s="10">
        <v>1664866.77</v>
      </c>
      <c r="AM55" s="10">
        <v>0</v>
      </c>
      <c r="AN55" s="14">
        <v>0</v>
      </c>
      <c r="AO55" s="13">
        <f t="shared" si="16"/>
        <v>188450.94</v>
      </c>
      <c r="AP55" s="10">
        <f t="shared" si="17"/>
        <v>188450.94</v>
      </c>
      <c r="AQ55" s="10">
        <v>48247.52</v>
      </c>
      <c r="AR55" s="10">
        <v>48247.52</v>
      </c>
      <c r="AS55" s="10">
        <v>30709.35</v>
      </c>
      <c r="AT55" s="10">
        <v>30709.35</v>
      </c>
      <c r="AU55" s="10">
        <v>18000</v>
      </c>
      <c r="AV55" s="10">
        <v>18000</v>
      </c>
      <c r="AW55" s="10">
        <v>91440.07</v>
      </c>
      <c r="AX55" s="10">
        <v>91440.07</v>
      </c>
      <c r="AY55" s="10">
        <v>54</v>
      </c>
      <c r="AZ55" s="14">
        <v>54</v>
      </c>
      <c r="BA55" s="22"/>
      <c r="BB55" s="22"/>
    </row>
    <row r="56" spans="1:54" ht="12">
      <c r="A56" s="50">
        <f t="shared" si="18"/>
        <v>49</v>
      </c>
      <c r="B56" s="51" t="s">
        <v>156</v>
      </c>
      <c r="C56" s="52" t="s">
        <v>50</v>
      </c>
      <c r="D56" s="13">
        <v>13134622</v>
      </c>
      <c r="E56" s="10">
        <v>1194935.33</v>
      </c>
      <c r="F56" s="10">
        <f t="shared" si="11"/>
        <v>11939686.67</v>
      </c>
      <c r="G56" s="10">
        <v>1194056.55</v>
      </c>
      <c r="H56" s="10">
        <v>285627.79</v>
      </c>
      <c r="I56" s="10">
        <f t="shared" si="12"/>
        <v>908428.76</v>
      </c>
      <c r="J56" s="31">
        <v>83281178.36</v>
      </c>
      <c r="K56" s="10">
        <v>7.06</v>
      </c>
      <c r="L56" s="10">
        <v>0</v>
      </c>
      <c r="M56" s="10">
        <f t="shared" si="10"/>
        <v>0</v>
      </c>
      <c r="N56" s="14">
        <f>L56*100/O56</f>
        <v>0</v>
      </c>
      <c r="O56" s="13">
        <v>1144754268.41</v>
      </c>
      <c r="P56" s="26">
        <f t="shared" si="13"/>
        <v>59162732.39</v>
      </c>
      <c r="Q56" s="10">
        <v>0</v>
      </c>
      <c r="R56" s="10">
        <v>59162732.39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4">
        <v>0</v>
      </c>
      <c r="AC56" s="13">
        <f t="shared" si="14"/>
        <v>83281178.36000001</v>
      </c>
      <c r="AD56" s="10">
        <f t="shared" si="15"/>
        <v>83281178.36000001</v>
      </c>
      <c r="AE56" s="10">
        <v>33615633.74</v>
      </c>
      <c r="AF56" s="10">
        <v>33615633.74</v>
      </c>
      <c r="AG56" s="10">
        <v>5233054.57</v>
      </c>
      <c r="AH56" s="10">
        <v>5233054.57</v>
      </c>
      <c r="AI56" s="10">
        <v>4719347.28</v>
      </c>
      <c r="AJ56" s="10">
        <v>4719347.28</v>
      </c>
      <c r="AK56" s="10">
        <v>39713142.77</v>
      </c>
      <c r="AL56" s="10">
        <v>39713142.77</v>
      </c>
      <c r="AM56" s="10">
        <v>0</v>
      </c>
      <c r="AN56" s="14">
        <v>0</v>
      </c>
      <c r="AO56" s="13">
        <f t="shared" si="16"/>
        <v>1194935.33</v>
      </c>
      <c r="AP56" s="10">
        <f t="shared" si="17"/>
        <v>1194935.33</v>
      </c>
      <c r="AQ56" s="10">
        <v>285627.79</v>
      </c>
      <c r="AR56" s="10">
        <v>285627.79</v>
      </c>
      <c r="AS56" s="10">
        <v>376014.73</v>
      </c>
      <c r="AT56" s="10">
        <v>376014.73</v>
      </c>
      <c r="AU56" s="10">
        <v>27500</v>
      </c>
      <c r="AV56" s="10">
        <v>27500</v>
      </c>
      <c r="AW56" s="10">
        <v>505120.06</v>
      </c>
      <c r="AX56" s="10">
        <v>505120.06</v>
      </c>
      <c r="AY56" s="10">
        <v>672.75</v>
      </c>
      <c r="AZ56" s="14">
        <v>672.75</v>
      </c>
      <c r="BA56" s="22"/>
      <c r="BB56" s="22"/>
    </row>
    <row r="57" spans="1:54" ht="12">
      <c r="A57" s="50">
        <f t="shared" si="18"/>
        <v>50</v>
      </c>
      <c r="B57" s="51" t="s">
        <v>158</v>
      </c>
      <c r="C57" s="52" t="s">
        <v>51</v>
      </c>
      <c r="D57" s="25">
        <v>20860.63</v>
      </c>
      <c r="E57" s="26">
        <v>9210</v>
      </c>
      <c r="F57" s="26">
        <f t="shared" si="11"/>
        <v>11650.630000000001</v>
      </c>
      <c r="G57" s="26">
        <v>2086.06</v>
      </c>
      <c r="H57" s="26">
        <v>513.79</v>
      </c>
      <c r="I57" s="26">
        <f t="shared" si="12"/>
        <v>1572.27</v>
      </c>
      <c r="J57" s="32">
        <v>29052.53</v>
      </c>
      <c r="K57" s="26">
        <v>1.41</v>
      </c>
      <c r="L57" s="26">
        <v>0</v>
      </c>
      <c r="M57" s="26">
        <f t="shared" si="10"/>
        <v>0</v>
      </c>
      <c r="N57" s="27">
        <v>0</v>
      </c>
      <c r="O57" s="25">
        <v>1985314.66</v>
      </c>
      <c r="P57" s="26">
        <f t="shared" si="13"/>
        <v>120897.71</v>
      </c>
      <c r="Q57" s="26">
        <v>0</v>
      </c>
      <c r="R57" s="26">
        <v>120897.71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7">
        <v>0</v>
      </c>
      <c r="AC57" s="25">
        <f t="shared" si="14"/>
        <v>29052.53</v>
      </c>
      <c r="AD57" s="26">
        <f t="shared" si="15"/>
        <v>29052.53</v>
      </c>
      <c r="AE57" s="26">
        <v>25956</v>
      </c>
      <c r="AF57" s="26">
        <v>25956</v>
      </c>
      <c r="AG57" s="26">
        <v>10622.42</v>
      </c>
      <c r="AH57" s="26">
        <v>10622.42</v>
      </c>
      <c r="AI57" s="26">
        <v>0</v>
      </c>
      <c r="AJ57" s="26">
        <v>0</v>
      </c>
      <c r="AK57" s="26">
        <v>-7525.89</v>
      </c>
      <c r="AL57" s="26">
        <v>-7525.89</v>
      </c>
      <c r="AM57" s="26">
        <v>0</v>
      </c>
      <c r="AN57" s="27">
        <v>0</v>
      </c>
      <c r="AO57" s="25">
        <f t="shared" si="16"/>
        <v>9210</v>
      </c>
      <c r="AP57" s="26">
        <f t="shared" si="17"/>
        <v>9210</v>
      </c>
      <c r="AQ57" s="26">
        <v>513.79</v>
      </c>
      <c r="AR57" s="26">
        <v>513.79</v>
      </c>
      <c r="AS57" s="26">
        <v>427.98</v>
      </c>
      <c r="AT57" s="26">
        <v>427.98</v>
      </c>
      <c r="AU57" s="26">
        <v>7000</v>
      </c>
      <c r="AV57" s="26">
        <v>7000</v>
      </c>
      <c r="AW57" s="26">
        <v>996.23</v>
      </c>
      <c r="AX57" s="26">
        <v>996.23</v>
      </c>
      <c r="AY57" s="26">
        <v>272</v>
      </c>
      <c r="AZ57" s="27">
        <v>272</v>
      </c>
      <c r="BA57" s="22"/>
      <c r="BB57" s="22"/>
    </row>
    <row r="58" spans="1:54" ht="12">
      <c r="A58" s="50">
        <f t="shared" si="18"/>
        <v>51</v>
      </c>
      <c r="B58" s="51" t="s">
        <v>157</v>
      </c>
      <c r="C58" s="52" t="s">
        <v>52</v>
      </c>
      <c r="D58" s="25">
        <v>170418.13</v>
      </c>
      <c r="E58" s="26">
        <v>17143.24</v>
      </c>
      <c r="F58" s="26">
        <f t="shared" si="11"/>
        <v>153274.89</v>
      </c>
      <c r="G58" s="26">
        <v>15492.56</v>
      </c>
      <c r="H58" s="26">
        <v>3646.92</v>
      </c>
      <c r="I58" s="26">
        <f t="shared" si="12"/>
        <v>11845.64</v>
      </c>
      <c r="J58" s="32">
        <v>1865336.48</v>
      </c>
      <c r="K58" s="26">
        <v>12.19</v>
      </c>
      <c r="L58" s="26">
        <v>0</v>
      </c>
      <c r="M58" s="26">
        <f t="shared" si="10"/>
        <v>0</v>
      </c>
      <c r="N58" s="27">
        <v>0</v>
      </c>
      <c r="O58" s="25">
        <v>14854299.91</v>
      </c>
      <c r="P58" s="26">
        <f t="shared" si="13"/>
        <v>765908.19</v>
      </c>
      <c r="Q58" s="26">
        <v>0</v>
      </c>
      <c r="R58" s="26">
        <v>765908.19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7">
        <v>0</v>
      </c>
      <c r="AC58" s="25">
        <f t="shared" si="14"/>
        <v>1865336.48</v>
      </c>
      <c r="AD58" s="26">
        <f t="shared" si="15"/>
        <v>1865336.48</v>
      </c>
      <c r="AE58" s="26">
        <v>687851.48</v>
      </c>
      <c r="AF58" s="26">
        <v>687851.48</v>
      </c>
      <c r="AG58" s="26">
        <v>122256.86</v>
      </c>
      <c r="AH58" s="26">
        <v>122256.86</v>
      </c>
      <c r="AI58" s="26">
        <v>0</v>
      </c>
      <c r="AJ58" s="26">
        <v>0</v>
      </c>
      <c r="AK58" s="26">
        <v>1055228.14</v>
      </c>
      <c r="AL58" s="26">
        <v>1055228.14</v>
      </c>
      <c r="AM58" s="26">
        <v>0</v>
      </c>
      <c r="AN58" s="27">
        <v>0</v>
      </c>
      <c r="AO58" s="25">
        <f t="shared" si="16"/>
        <v>17143.239999999998</v>
      </c>
      <c r="AP58" s="26">
        <f t="shared" si="17"/>
        <v>17143.239999999998</v>
      </c>
      <c r="AQ58" s="26">
        <v>3646.92</v>
      </c>
      <c r="AR58" s="26">
        <v>3646.92</v>
      </c>
      <c r="AS58" s="26">
        <v>6130.63</v>
      </c>
      <c r="AT58" s="26">
        <v>6130.63</v>
      </c>
      <c r="AU58" s="26">
        <v>0</v>
      </c>
      <c r="AV58" s="26">
        <v>0</v>
      </c>
      <c r="AW58" s="26">
        <v>6207.8</v>
      </c>
      <c r="AX58" s="26">
        <v>6207.8</v>
      </c>
      <c r="AY58" s="26">
        <v>1157.89</v>
      </c>
      <c r="AZ58" s="27">
        <v>1157.89</v>
      </c>
      <c r="BA58" s="22"/>
      <c r="BB58" s="22"/>
    </row>
    <row r="59" spans="1:54" ht="12">
      <c r="A59" s="50">
        <f t="shared" si="18"/>
        <v>52</v>
      </c>
      <c r="B59" s="51" t="s">
        <v>159</v>
      </c>
      <c r="C59" s="52" t="s">
        <v>37</v>
      </c>
      <c r="D59" s="13">
        <v>5134877.46</v>
      </c>
      <c r="E59" s="10">
        <v>740239.64</v>
      </c>
      <c r="F59" s="10">
        <f t="shared" si="11"/>
        <v>4394637.82</v>
      </c>
      <c r="G59" s="10">
        <v>513487.75</v>
      </c>
      <c r="H59" s="10">
        <v>123401.93</v>
      </c>
      <c r="I59" s="10">
        <f t="shared" si="12"/>
        <v>390085.82</v>
      </c>
      <c r="J59" s="31">
        <v>12333668.96</v>
      </c>
      <c r="K59" s="10">
        <v>2.44</v>
      </c>
      <c r="L59" s="10">
        <v>0</v>
      </c>
      <c r="M59" s="10">
        <f t="shared" si="10"/>
        <v>0</v>
      </c>
      <c r="N59" s="14">
        <v>0</v>
      </c>
      <c r="O59" s="13">
        <v>489726235.85</v>
      </c>
      <c r="P59" s="26">
        <f t="shared" si="13"/>
        <v>28513811.63</v>
      </c>
      <c r="Q59" s="10">
        <v>0</v>
      </c>
      <c r="R59" s="10">
        <v>28513811.63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4">
        <v>0</v>
      </c>
      <c r="AC59" s="13">
        <f t="shared" si="14"/>
        <v>12333668.96</v>
      </c>
      <c r="AD59" s="10">
        <f t="shared" si="15"/>
        <v>12333668.96</v>
      </c>
      <c r="AE59" s="10">
        <v>3067018.77</v>
      </c>
      <c r="AF59" s="10">
        <v>3067018.77</v>
      </c>
      <c r="AG59" s="10">
        <v>2933633.71</v>
      </c>
      <c r="AH59" s="10">
        <v>2933633.71</v>
      </c>
      <c r="AI59" s="10">
        <v>349041.1</v>
      </c>
      <c r="AJ59" s="10">
        <v>349041.1</v>
      </c>
      <c r="AK59" s="10">
        <v>5983975.38</v>
      </c>
      <c r="AL59" s="10">
        <v>5983975.38</v>
      </c>
      <c r="AM59" s="10">
        <v>0</v>
      </c>
      <c r="AN59" s="14">
        <v>0</v>
      </c>
      <c r="AO59" s="13">
        <f t="shared" si="16"/>
        <v>740239.64</v>
      </c>
      <c r="AP59" s="10">
        <f t="shared" si="17"/>
        <v>740239.64</v>
      </c>
      <c r="AQ59" s="10">
        <v>123401.93</v>
      </c>
      <c r="AR59" s="10">
        <v>123401.93</v>
      </c>
      <c r="AS59" s="10">
        <v>283939.74</v>
      </c>
      <c r="AT59" s="10">
        <v>283939.74</v>
      </c>
      <c r="AU59" s="10">
        <v>80000</v>
      </c>
      <c r="AV59" s="10">
        <v>80000</v>
      </c>
      <c r="AW59" s="10">
        <v>252897.97</v>
      </c>
      <c r="AX59" s="10">
        <v>252897.97</v>
      </c>
      <c r="AY59" s="10">
        <v>0</v>
      </c>
      <c r="AZ59" s="14">
        <v>0</v>
      </c>
      <c r="BA59" s="22"/>
      <c r="BB59" s="22"/>
    </row>
    <row r="60" spans="1:54" ht="12">
      <c r="A60" s="50">
        <f t="shared" si="18"/>
        <v>53</v>
      </c>
      <c r="B60" s="51" t="s">
        <v>160</v>
      </c>
      <c r="C60" s="52" t="s">
        <v>56</v>
      </c>
      <c r="D60" s="13">
        <v>6321169</v>
      </c>
      <c r="E60" s="10">
        <v>618679.53</v>
      </c>
      <c r="F60" s="10">
        <f t="shared" si="11"/>
        <v>5702489.47</v>
      </c>
      <c r="G60" s="10">
        <v>574651.73</v>
      </c>
      <c r="H60" s="10">
        <v>141973.44</v>
      </c>
      <c r="I60" s="10">
        <f t="shared" si="12"/>
        <v>432678.29</v>
      </c>
      <c r="J60" s="31">
        <v>37600810.81</v>
      </c>
      <c r="K60" s="10">
        <v>6.62</v>
      </c>
      <c r="L60" s="10">
        <v>0</v>
      </c>
      <c r="M60" s="10">
        <v>0</v>
      </c>
      <c r="N60" s="14">
        <v>0</v>
      </c>
      <c r="O60" s="13">
        <v>551754131.43</v>
      </c>
      <c r="P60" s="26">
        <f t="shared" si="13"/>
        <v>27477114.32</v>
      </c>
      <c r="Q60" s="10">
        <v>0</v>
      </c>
      <c r="R60" s="10">
        <v>27477114.32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4">
        <v>0</v>
      </c>
      <c r="AC60" s="13">
        <f t="shared" si="14"/>
        <v>37600810.81</v>
      </c>
      <c r="AD60" s="10">
        <f t="shared" si="15"/>
        <v>37600810.81</v>
      </c>
      <c r="AE60" s="10">
        <v>15419060.94</v>
      </c>
      <c r="AF60" s="10">
        <v>15419060.94</v>
      </c>
      <c r="AG60" s="10">
        <v>5292311.53</v>
      </c>
      <c r="AH60" s="10">
        <v>5292311.53</v>
      </c>
      <c r="AI60" s="10">
        <v>629117.45</v>
      </c>
      <c r="AJ60" s="10">
        <v>629117.45</v>
      </c>
      <c r="AK60" s="10">
        <v>16260320.89</v>
      </c>
      <c r="AL60" s="10">
        <v>16260320.89</v>
      </c>
      <c r="AM60" s="10">
        <v>0</v>
      </c>
      <c r="AN60" s="14">
        <v>0</v>
      </c>
      <c r="AO60" s="13">
        <f t="shared" si="16"/>
        <v>618679.53</v>
      </c>
      <c r="AP60" s="10">
        <f t="shared" si="17"/>
        <v>618679.53</v>
      </c>
      <c r="AQ60" s="10">
        <v>141973.44</v>
      </c>
      <c r="AR60" s="10">
        <v>141973.44</v>
      </c>
      <c r="AS60" s="10">
        <v>181952.08</v>
      </c>
      <c r="AT60" s="10">
        <v>181952.08</v>
      </c>
      <c r="AU60" s="10">
        <v>279929</v>
      </c>
      <c r="AV60" s="10">
        <v>279929</v>
      </c>
      <c r="AW60" s="10">
        <v>14717.01</v>
      </c>
      <c r="AX60" s="10">
        <v>14717.01</v>
      </c>
      <c r="AY60" s="10">
        <v>108</v>
      </c>
      <c r="AZ60" s="14">
        <v>108</v>
      </c>
      <c r="BA60" s="22"/>
      <c r="BB60" s="22"/>
    </row>
    <row r="61" spans="1:54" ht="12">
      <c r="A61" s="50">
        <f t="shared" si="18"/>
        <v>54</v>
      </c>
      <c r="B61" s="51" t="s">
        <v>161</v>
      </c>
      <c r="C61" s="52" t="s">
        <v>60</v>
      </c>
      <c r="D61" s="25">
        <v>20385.89</v>
      </c>
      <c r="E61" s="10">
        <v>2857.62</v>
      </c>
      <c r="F61" s="10">
        <f>D61-E61</f>
        <v>17528.27</v>
      </c>
      <c r="G61" s="10">
        <v>2038.59</v>
      </c>
      <c r="H61" s="10">
        <v>501.54</v>
      </c>
      <c r="I61" s="10">
        <f t="shared" si="12"/>
        <v>1537.05</v>
      </c>
      <c r="J61" s="31">
        <v>121371.3</v>
      </c>
      <c r="K61" s="10">
        <v>6.03</v>
      </c>
      <c r="L61" s="10">
        <v>0</v>
      </c>
      <c r="M61" s="10">
        <f aca="true" t="shared" si="19" ref="M61:M70">L61*100/J61</f>
        <v>0</v>
      </c>
      <c r="N61" s="14">
        <v>0</v>
      </c>
      <c r="O61" s="13">
        <v>1954109.82</v>
      </c>
      <c r="P61" s="26">
        <f t="shared" si="13"/>
        <v>101375.32</v>
      </c>
      <c r="Q61" s="10">
        <v>0</v>
      </c>
      <c r="R61" s="10">
        <v>101375.32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4">
        <v>0</v>
      </c>
      <c r="AC61" s="13">
        <f t="shared" si="14"/>
        <v>121371.29999999999</v>
      </c>
      <c r="AD61" s="10">
        <f t="shared" si="15"/>
        <v>121371.29999999999</v>
      </c>
      <c r="AE61" s="10">
        <v>5320</v>
      </c>
      <c r="AF61" s="10">
        <v>5320</v>
      </c>
      <c r="AG61" s="10">
        <v>13647.85</v>
      </c>
      <c r="AH61" s="10">
        <v>13647.85</v>
      </c>
      <c r="AI61" s="10">
        <v>23.28</v>
      </c>
      <c r="AJ61" s="10">
        <v>23.28</v>
      </c>
      <c r="AK61" s="10">
        <v>102380.17</v>
      </c>
      <c r="AL61" s="10">
        <v>102380.17</v>
      </c>
      <c r="AM61" s="10">
        <v>0</v>
      </c>
      <c r="AN61" s="14">
        <v>0</v>
      </c>
      <c r="AO61" s="13">
        <f t="shared" si="16"/>
        <v>2857.62</v>
      </c>
      <c r="AP61" s="10">
        <f t="shared" si="17"/>
        <v>2857.62</v>
      </c>
      <c r="AQ61" s="10">
        <v>501.54</v>
      </c>
      <c r="AR61" s="10">
        <v>501.54</v>
      </c>
      <c r="AS61" s="10">
        <v>79.46</v>
      </c>
      <c r="AT61" s="10">
        <v>79.46</v>
      </c>
      <c r="AU61" s="10">
        <v>1416</v>
      </c>
      <c r="AV61" s="10">
        <v>1416</v>
      </c>
      <c r="AW61" s="10">
        <v>824.62</v>
      </c>
      <c r="AX61" s="10">
        <v>824.62</v>
      </c>
      <c r="AY61" s="10">
        <v>36</v>
      </c>
      <c r="AZ61" s="14">
        <v>36</v>
      </c>
      <c r="BA61" s="22"/>
      <c r="BB61" s="22"/>
    </row>
    <row r="62" spans="1:54" ht="12">
      <c r="A62" s="50">
        <f t="shared" si="18"/>
        <v>55</v>
      </c>
      <c r="B62" s="51" t="s">
        <v>161</v>
      </c>
      <c r="C62" s="52" t="s">
        <v>58</v>
      </c>
      <c r="D62" s="25">
        <v>29210.24</v>
      </c>
      <c r="E62" s="10">
        <v>3474.53</v>
      </c>
      <c r="F62" s="10">
        <f t="shared" si="11"/>
        <v>25735.710000000003</v>
      </c>
      <c r="G62" s="10">
        <v>2921.02</v>
      </c>
      <c r="H62" s="10">
        <v>711.71</v>
      </c>
      <c r="I62" s="10">
        <f t="shared" si="12"/>
        <v>2209.31</v>
      </c>
      <c r="J62" s="31">
        <v>261799.86</v>
      </c>
      <c r="K62" s="10">
        <v>9.0718</v>
      </c>
      <c r="L62" s="10">
        <v>0</v>
      </c>
      <c r="M62" s="10">
        <f t="shared" si="19"/>
        <v>0</v>
      </c>
      <c r="N62" s="14">
        <v>0</v>
      </c>
      <c r="O62" s="13">
        <v>2805810.55</v>
      </c>
      <c r="P62" s="26">
        <f t="shared" si="13"/>
        <v>138255.81</v>
      </c>
      <c r="Q62" s="10">
        <v>0</v>
      </c>
      <c r="R62" s="10">
        <v>138255.81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4">
        <v>0</v>
      </c>
      <c r="AC62" s="13">
        <f t="shared" si="14"/>
        <v>261799.86</v>
      </c>
      <c r="AD62" s="10">
        <f t="shared" si="15"/>
        <v>261799.86</v>
      </c>
      <c r="AE62" s="10">
        <v>4329</v>
      </c>
      <c r="AF62" s="10">
        <v>4329</v>
      </c>
      <c r="AG62" s="10">
        <v>11817.16</v>
      </c>
      <c r="AH62" s="10">
        <v>11817.16</v>
      </c>
      <c r="AI62" s="10">
        <v>31.36</v>
      </c>
      <c r="AJ62" s="10">
        <v>31.36</v>
      </c>
      <c r="AK62" s="10">
        <v>245622.34</v>
      </c>
      <c r="AL62" s="10">
        <v>245622.34</v>
      </c>
      <c r="AM62" s="10">
        <v>0</v>
      </c>
      <c r="AN62" s="14">
        <v>0</v>
      </c>
      <c r="AO62" s="13">
        <f t="shared" si="16"/>
        <v>3474.53</v>
      </c>
      <c r="AP62" s="10">
        <f t="shared" si="17"/>
        <v>3474.53</v>
      </c>
      <c r="AQ62" s="10">
        <v>711.71</v>
      </c>
      <c r="AR62" s="10">
        <v>711.71</v>
      </c>
      <c r="AS62" s="10">
        <v>183.42</v>
      </c>
      <c r="AT62" s="10">
        <v>183.42</v>
      </c>
      <c r="AU62" s="10">
        <v>1416</v>
      </c>
      <c r="AV62" s="10">
        <v>1416</v>
      </c>
      <c r="AW62" s="10">
        <v>1127.4</v>
      </c>
      <c r="AX62" s="10">
        <v>1127.4</v>
      </c>
      <c r="AY62" s="10">
        <v>36</v>
      </c>
      <c r="AZ62" s="14">
        <v>36</v>
      </c>
      <c r="BA62" s="22"/>
      <c r="BB62" s="22"/>
    </row>
    <row r="63" spans="1:54" ht="12">
      <c r="A63" s="50">
        <f t="shared" si="18"/>
        <v>56</v>
      </c>
      <c r="B63" s="51" t="s">
        <v>161</v>
      </c>
      <c r="C63" s="52" t="s">
        <v>59</v>
      </c>
      <c r="D63" s="25">
        <v>5700.58</v>
      </c>
      <c r="E63" s="10">
        <v>1911.26</v>
      </c>
      <c r="F63" s="10">
        <f t="shared" si="11"/>
        <v>3789.3199999999997</v>
      </c>
      <c r="G63" s="10">
        <v>570.06</v>
      </c>
      <c r="H63" s="10">
        <v>138.89</v>
      </c>
      <c r="I63" s="10">
        <f t="shared" si="12"/>
        <v>431.16999999999996</v>
      </c>
      <c r="J63" s="31">
        <v>10235.78</v>
      </c>
      <c r="K63" s="10">
        <v>1.8206</v>
      </c>
      <c r="L63" s="10">
        <v>0</v>
      </c>
      <c r="M63" s="10">
        <f t="shared" si="19"/>
        <v>0</v>
      </c>
      <c r="N63" s="14">
        <v>0</v>
      </c>
      <c r="O63" s="13">
        <v>544390.83</v>
      </c>
      <c r="P63" s="26">
        <f t="shared" si="13"/>
        <v>30799.96</v>
      </c>
      <c r="Q63" s="10">
        <v>0</v>
      </c>
      <c r="R63" s="10">
        <v>30799.96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4">
        <v>0</v>
      </c>
      <c r="AC63" s="13">
        <f>AE63+AG63+AI63+AK63+AM63</f>
        <v>10235.78</v>
      </c>
      <c r="AD63" s="10">
        <f t="shared" si="15"/>
        <v>10235.78</v>
      </c>
      <c r="AE63" s="10">
        <v>-350.4</v>
      </c>
      <c r="AF63" s="10">
        <v>-350.4</v>
      </c>
      <c r="AG63" s="10">
        <v>5454.19</v>
      </c>
      <c r="AH63" s="10">
        <v>5454.19</v>
      </c>
      <c r="AI63" s="10">
        <v>6.93</v>
      </c>
      <c r="AJ63" s="10">
        <v>6.93</v>
      </c>
      <c r="AK63" s="10">
        <v>5125.06</v>
      </c>
      <c r="AL63" s="10">
        <v>5125.06</v>
      </c>
      <c r="AM63" s="10">
        <v>0</v>
      </c>
      <c r="AN63" s="14">
        <v>0</v>
      </c>
      <c r="AO63" s="13">
        <f t="shared" si="16"/>
        <v>1911.26</v>
      </c>
      <c r="AP63" s="10">
        <f t="shared" si="17"/>
        <v>1911.26</v>
      </c>
      <c r="AQ63" s="10">
        <v>138.89</v>
      </c>
      <c r="AR63" s="10">
        <v>138.89</v>
      </c>
      <c r="AS63" s="10">
        <v>64.97</v>
      </c>
      <c r="AT63" s="10">
        <v>64.97</v>
      </c>
      <c r="AU63" s="10">
        <v>1416</v>
      </c>
      <c r="AV63" s="10">
        <v>1416</v>
      </c>
      <c r="AW63" s="10">
        <v>255.4</v>
      </c>
      <c r="AX63" s="10">
        <v>255.4</v>
      </c>
      <c r="AY63" s="10">
        <v>36</v>
      </c>
      <c r="AZ63" s="14">
        <v>36</v>
      </c>
      <c r="BA63" s="22"/>
      <c r="BB63" s="22"/>
    </row>
    <row r="64" spans="1:54" ht="12">
      <c r="A64" s="50">
        <f t="shared" si="18"/>
        <v>57</v>
      </c>
      <c r="B64" s="51" t="s">
        <v>162</v>
      </c>
      <c r="C64" s="52" t="s">
        <v>61</v>
      </c>
      <c r="D64" s="13">
        <v>3691251.77</v>
      </c>
      <c r="E64" s="10">
        <v>209602.04</v>
      </c>
      <c r="F64" s="10">
        <f t="shared" si="11"/>
        <v>3481649.73</v>
      </c>
      <c r="G64" s="10">
        <v>335568.34</v>
      </c>
      <c r="H64" s="10">
        <v>83447.41</v>
      </c>
      <c r="I64" s="10">
        <f t="shared" si="12"/>
        <v>252120.93000000002</v>
      </c>
      <c r="J64" s="31">
        <v>41064380.67</v>
      </c>
      <c r="K64" s="10">
        <v>12.36</v>
      </c>
      <c r="L64" s="10">
        <v>0</v>
      </c>
      <c r="M64" s="10">
        <f t="shared" si="19"/>
        <v>0</v>
      </c>
      <c r="N64" s="14">
        <v>0</v>
      </c>
      <c r="O64" s="13">
        <v>324367363.07</v>
      </c>
      <c r="P64" s="26">
        <f t="shared" si="13"/>
        <v>13441176.09</v>
      </c>
      <c r="Q64" s="10">
        <v>0</v>
      </c>
      <c r="R64" s="10">
        <v>13441176.09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4">
        <v>0</v>
      </c>
      <c r="AC64" s="13">
        <f t="shared" si="14"/>
        <v>41064380.669999994</v>
      </c>
      <c r="AD64" s="10">
        <f t="shared" si="15"/>
        <v>41064380.669999994</v>
      </c>
      <c r="AE64" s="10">
        <v>2633657.35</v>
      </c>
      <c r="AF64" s="10">
        <v>2633657.35</v>
      </c>
      <c r="AG64" s="10">
        <v>1462905.67</v>
      </c>
      <c r="AH64" s="10">
        <v>1462905.67</v>
      </c>
      <c r="AI64" s="10">
        <v>2198.42</v>
      </c>
      <c r="AJ64" s="10">
        <v>2198.42</v>
      </c>
      <c r="AK64" s="10">
        <v>36965619.23</v>
      </c>
      <c r="AL64" s="10">
        <v>36965619.23</v>
      </c>
      <c r="AM64" s="10">
        <v>0</v>
      </c>
      <c r="AN64" s="14">
        <v>0</v>
      </c>
      <c r="AO64" s="13">
        <f t="shared" si="16"/>
        <v>209602.04</v>
      </c>
      <c r="AP64" s="10">
        <f t="shared" si="17"/>
        <v>209602.04</v>
      </c>
      <c r="AQ64" s="10">
        <v>83447.41</v>
      </c>
      <c r="AR64" s="10">
        <v>83447.41</v>
      </c>
      <c r="AS64" s="10">
        <v>34895.75</v>
      </c>
      <c r="AT64" s="10">
        <v>34895.75</v>
      </c>
      <c r="AU64" s="10">
        <v>90000</v>
      </c>
      <c r="AV64" s="10">
        <v>90000</v>
      </c>
      <c r="AW64" s="10">
        <v>1216.88</v>
      </c>
      <c r="AX64" s="10">
        <v>1216.88</v>
      </c>
      <c r="AY64" s="10">
        <v>42</v>
      </c>
      <c r="AZ64" s="14">
        <v>42</v>
      </c>
      <c r="BA64" s="22"/>
      <c r="BB64" s="22"/>
    </row>
    <row r="65" spans="1:54" ht="12">
      <c r="A65" s="50">
        <f t="shared" si="18"/>
        <v>58</v>
      </c>
      <c r="B65" s="51" t="s">
        <v>168</v>
      </c>
      <c r="C65" s="52" t="s">
        <v>46</v>
      </c>
      <c r="D65" s="13">
        <v>3939.57</v>
      </c>
      <c r="E65" s="10">
        <v>1434.38</v>
      </c>
      <c r="F65" s="10">
        <f t="shared" si="11"/>
        <v>2505.19</v>
      </c>
      <c r="G65" s="10">
        <v>358.14</v>
      </c>
      <c r="H65" s="10">
        <v>61.35</v>
      </c>
      <c r="I65" s="10">
        <f t="shared" si="12"/>
        <v>296.78999999999996</v>
      </c>
      <c r="J65" s="31">
        <v>28291.26</v>
      </c>
      <c r="K65" s="10">
        <v>7.98</v>
      </c>
      <c r="L65" s="10">
        <v>0</v>
      </c>
      <c r="M65" s="10">
        <f t="shared" si="19"/>
        <v>0</v>
      </c>
      <c r="N65" s="14">
        <v>0</v>
      </c>
      <c r="O65" s="13">
        <v>346438.33</v>
      </c>
      <c r="P65" s="26">
        <f t="shared" si="13"/>
        <v>14045.45</v>
      </c>
      <c r="Q65" s="10">
        <v>0</v>
      </c>
      <c r="R65" s="10">
        <v>14045.45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4">
        <v>0</v>
      </c>
      <c r="AC65" s="13">
        <f t="shared" si="14"/>
        <v>28291.260000000002</v>
      </c>
      <c r="AD65" s="10">
        <f t="shared" si="15"/>
        <v>28291.260000000002</v>
      </c>
      <c r="AE65" s="10">
        <v>25326</v>
      </c>
      <c r="AF65" s="10">
        <v>25326</v>
      </c>
      <c r="AG65" s="10">
        <v>382.72</v>
      </c>
      <c r="AH65" s="10">
        <v>382.72</v>
      </c>
      <c r="AI65" s="10">
        <v>0</v>
      </c>
      <c r="AJ65" s="10">
        <v>0</v>
      </c>
      <c r="AK65" s="10">
        <v>2582.54</v>
      </c>
      <c r="AL65" s="10">
        <v>2582.54</v>
      </c>
      <c r="AM65" s="10">
        <v>0</v>
      </c>
      <c r="AN65" s="14">
        <v>0</v>
      </c>
      <c r="AO65" s="13">
        <f t="shared" si="16"/>
        <v>1434.3799999999999</v>
      </c>
      <c r="AP65" s="10">
        <f>AR65+AT65+AV65+AX65+AZ65</f>
        <v>1434.3799999999999</v>
      </c>
      <c r="AQ65" s="10">
        <v>61.35</v>
      </c>
      <c r="AR65" s="10">
        <v>61.35</v>
      </c>
      <c r="AS65" s="10">
        <v>1160.95</v>
      </c>
      <c r="AT65" s="10">
        <v>1160.95</v>
      </c>
      <c r="AU65" s="10">
        <v>0</v>
      </c>
      <c r="AV65" s="10">
        <v>0</v>
      </c>
      <c r="AW65" s="10">
        <v>2.08</v>
      </c>
      <c r="AX65" s="10">
        <v>2.08</v>
      </c>
      <c r="AY65" s="10">
        <v>210</v>
      </c>
      <c r="AZ65" s="14">
        <v>210</v>
      </c>
      <c r="BA65" s="22"/>
      <c r="BB65" s="22"/>
    </row>
    <row r="66" spans="1:54" ht="12">
      <c r="A66" s="50">
        <f t="shared" si="18"/>
        <v>59</v>
      </c>
      <c r="B66" s="51" t="s">
        <v>163</v>
      </c>
      <c r="C66" s="52" t="s">
        <v>35</v>
      </c>
      <c r="D66" s="13">
        <v>3770470.94</v>
      </c>
      <c r="E66" s="10">
        <v>369479.15</v>
      </c>
      <c r="F66" s="10">
        <f t="shared" si="11"/>
        <v>3400991.79</v>
      </c>
      <c r="G66" s="10">
        <v>366065.14</v>
      </c>
      <c r="H66" s="10">
        <v>88754.2</v>
      </c>
      <c r="I66" s="10">
        <f t="shared" si="12"/>
        <v>277310.94</v>
      </c>
      <c r="J66" s="31">
        <v>51069472.8</v>
      </c>
      <c r="K66" s="10">
        <v>14.11</v>
      </c>
      <c r="L66" s="10">
        <v>0</v>
      </c>
      <c r="M66" s="10">
        <f t="shared" si="19"/>
        <v>0</v>
      </c>
      <c r="N66" s="14">
        <v>0</v>
      </c>
      <c r="O66" s="13">
        <v>352838299.65</v>
      </c>
      <c r="P66" s="26">
        <f t="shared" si="13"/>
        <v>15872207.82</v>
      </c>
      <c r="Q66" s="10">
        <v>0</v>
      </c>
      <c r="R66" s="10">
        <v>15872207.82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4">
        <v>0</v>
      </c>
      <c r="AC66" s="13">
        <f t="shared" si="14"/>
        <v>51069472.800000004</v>
      </c>
      <c r="AD66" s="10">
        <f t="shared" si="15"/>
        <v>51069472.800000004</v>
      </c>
      <c r="AE66" s="10">
        <v>32356813.35</v>
      </c>
      <c r="AF66" s="10">
        <v>32356813.35</v>
      </c>
      <c r="AG66" s="10">
        <v>1699773.02</v>
      </c>
      <c r="AH66" s="10">
        <v>1699773.02</v>
      </c>
      <c r="AI66" s="10">
        <v>0</v>
      </c>
      <c r="AJ66" s="10">
        <v>0</v>
      </c>
      <c r="AK66" s="10">
        <v>17012886.43</v>
      </c>
      <c r="AL66" s="10">
        <v>17012886.43</v>
      </c>
      <c r="AM66" s="10">
        <v>0</v>
      </c>
      <c r="AN66" s="14">
        <v>0</v>
      </c>
      <c r="AO66" s="13">
        <f t="shared" si="16"/>
        <v>369479.14999999997</v>
      </c>
      <c r="AP66" s="10">
        <f t="shared" si="17"/>
        <v>369479.14999999997</v>
      </c>
      <c r="AQ66" s="10">
        <v>88754.2</v>
      </c>
      <c r="AR66" s="10">
        <v>88754.2</v>
      </c>
      <c r="AS66" s="10">
        <v>116386.65</v>
      </c>
      <c r="AT66" s="10">
        <v>116386.65</v>
      </c>
      <c r="AU66" s="10">
        <v>0</v>
      </c>
      <c r="AV66" s="10">
        <v>0</v>
      </c>
      <c r="AW66" s="10">
        <v>164242.3</v>
      </c>
      <c r="AX66" s="10">
        <v>164242.3</v>
      </c>
      <c r="AY66" s="10">
        <v>96</v>
      </c>
      <c r="AZ66" s="14">
        <v>96</v>
      </c>
      <c r="BA66" s="22"/>
      <c r="BB66" s="22"/>
    </row>
    <row r="67" spans="1:54" ht="12">
      <c r="A67" s="50">
        <f t="shared" si="18"/>
        <v>60</v>
      </c>
      <c r="B67" s="51" t="s">
        <v>170</v>
      </c>
      <c r="C67" s="52" t="s">
        <v>36</v>
      </c>
      <c r="D67" s="13">
        <v>136525.06</v>
      </c>
      <c r="E67" s="10">
        <v>13835.6</v>
      </c>
      <c r="F67" s="10">
        <f t="shared" si="11"/>
        <v>122689.45999999999</v>
      </c>
      <c r="G67" s="10">
        <v>12879.73</v>
      </c>
      <c r="H67" s="10">
        <v>3176.39</v>
      </c>
      <c r="I67" s="10">
        <f t="shared" si="12"/>
        <v>9703.34</v>
      </c>
      <c r="J67" s="31">
        <v>2004422.45</v>
      </c>
      <c r="K67" s="10">
        <v>15.73</v>
      </c>
      <c r="L67" s="10">
        <v>0</v>
      </c>
      <c r="M67" s="10">
        <f t="shared" si="19"/>
        <v>0</v>
      </c>
      <c r="N67" s="14">
        <v>0</v>
      </c>
      <c r="O67" s="13">
        <v>12423506.42</v>
      </c>
      <c r="P67" s="10">
        <f t="shared" si="13"/>
        <v>547459.61</v>
      </c>
      <c r="Q67" s="10">
        <v>0</v>
      </c>
      <c r="R67" s="10">
        <v>547459.61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4">
        <v>0</v>
      </c>
      <c r="AC67" s="13">
        <f t="shared" si="14"/>
        <v>2004422.4500000002</v>
      </c>
      <c r="AD67" s="10">
        <f t="shared" si="15"/>
        <v>2004422.4500000002</v>
      </c>
      <c r="AE67" s="10">
        <v>1323329.25</v>
      </c>
      <c r="AF67" s="10">
        <v>1323329.25</v>
      </c>
      <c r="AG67" s="10">
        <v>44875.27</v>
      </c>
      <c r="AH67" s="10">
        <v>44875.27</v>
      </c>
      <c r="AI67" s="10">
        <v>0</v>
      </c>
      <c r="AJ67" s="10">
        <v>0</v>
      </c>
      <c r="AK67" s="10">
        <v>636217.93</v>
      </c>
      <c r="AL67" s="10">
        <v>636217.93</v>
      </c>
      <c r="AM67" s="10">
        <v>0</v>
      </c>
      <c r="AN67" s="14">
        <v>0</v>
      </c>
      <c r="AO67" s="13">
        <f t="shared" si="16"/>
        <v>13835.599999999999</v>
      </c>
      <c r="AP67" s="10">
        <f t="shared" si="17"/>
        <v>13835.599999999999</v>
      </c>
      <c r="AQ67" s="10">
        <v>3176.39</v>
      </c>
      <c r="AR67" s="10">
        <v>3176.39</v>
      </c>
      <c r="AS67" s="10">
        <v>5437.02</v>
      </c>
      <c r="AT67" s="10">
        <v>5437.02</v>
      </c>
      <c r="AU67" s="10">
        <v>0</v>
      </c>
      <c r="AV67" s="10">
        <v>0</v>
      </c>
      <c r="AW67" s="10">
        <v>5138.19</v>
      </c>
      <c r="AX67" s="10">
        <v>5138.19</v>
      </c>
      <c r="AY67" s="10">
        <v>84</v>
      </c>
      <c r="AZ67" s="14">
        <v>84</v>
      </c>
      <c r="BA67" s="22"/>
      <c r="BB67" s="22"/>
    </row>
    <row r="68" spans="1:54" ht="12">
      <c r="A68" s="50">
        <f t="shared" si="18"/>
        <v>61</v>
      </c>
      <c r="B68" s="51" t="s">
        <v>164</v>
      </c>
      <c r="C68" s="52" t="s">
        <v>64</v>
      </c>
      <c r="D68" s="25">
        <v>42323.69</v>
      </c>
      <c r="E68" s="26">
        <v>4422.96</v>
      </c>
      <c r="F68" s="26">
        <f t="shared" si="11"/>
        <v>37900.73</v>
      </c>
      <c r="G68" s="26">
        <v>4232.37</v>
      </c>
      <c r="H68" s="26">
        <v>1010.77</v>
      </c>
      <c r="I68" s="26">
        <v>3221.6</v>
      </c>
      <c r="J68" s="32">
        <v>334588.6</v>
      </c>
      <c r="K68" s="26">
        <v>8.01</v>
      </c>
      <c r="L68" s="26">
        <v>0</v>
      </c>
      <c r="M68" s="26">
        <f t="shared" si="19"/>
        <v>0</v>
      </c>
      <c r="N68" s="27">
        <v>0</v>
      </c>
      <c r="O68" s="25">
        <v>4044998.65</v>
      </c>
      <c r="P68" s="26">
        <f t="shared" si="13"/>
        <v>224843.44</v>
      </c>
      <c r="Q68" s="26">
        <v>0</v>
      </c>
      <c r="R68" s="26">
        <v>224843.44</v>
      </c>
      <c r="S68" s="26">
        <v>0</v>
      </c>
      <c r="T68" s="10">
        <v>0</v>
      </c>
      <c r="U68" s="10">
        <v>0</v>
      </c>
      <c r="V68" s="10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7">
        <v>0</v>
      </c>
      <c r="AC68" s="25">
        <f t="shared" si="14"/>
        <v>334588.6</v>
      </c>
      <c r="AD68" s="26">
        <f t="shared" si="15"/>
        <v>334588.6</v>
      </c>
      <c r="AE68" s="26">
        <v>318213.55</v>
      </c>
      <c r="AF68" s="26">
        <v>318213.55</v>
      </c>
      <c r="AG68" s="26">
        <v>14137.25</v>
      </c>
      <c r="AH68" s="26">
        <v>14137.25</v>
      </c>
      <c r="AI68" s="26">
        <v>0</v>
      </c>
      <c r="AJ68" s="26">
        <v>0</v>
      </c>
      <c r="AK68" s="26">
        <v>2237.8</v>
      </c>
      <c r="AL68" s="26">
        <v>2237.8</v>
      </c>
      <c r="AM68" s="26">
        <v>0</v>
      </c>
      <c r="AN68" s="27">
        <v>0</v>
      </c>
      <c r="AO68" s="25">
        <f t="shared" si="16"/>
        <v>4422.96</v>
      </c>
      <c r="AP68" s="26">
        <f t="shared" si="17"/>
        <v>4422.96</v>
      </c>
      <c r="AQ68" s="26">
        <v>1010.77</v>
      </c>
      <c r="AR68" s="26">
        <v>1010.77</v>
      </c>
      <c r="AS68" s="26">
        <v>562.2</v>
      </c>
      <c r="AT68" s="26">
        <v>562.2</v>
      </c>
      <c r="AU68" s="26">
        <v>0</v>
      </c>
      <c r="AV68" s="26">
        <v>0</v>
      </c>
      <c r="AW68" s="26">
        <v>2849.99</v>
      </c>
      <c r="AX68" s="26">
        <v>2849.99</v>
      </c>
      <c r="AY68" s="26">
        <v>0</v>
      </c>
      <c r="AZ68" s="27">
        <v>0</v>
      </c>
      <c r="BA68" s="22"/>
      <c r="BB68" s="22"/>
    </row>
    <row r="69" spans="1:54" ht="12">
      <c r="A69" s="50">
        <f t="shared" si="18"/>
        <v>62</v>
      </c>
      <c r="B69" s="51" t="s">
        <v>169</v>
      </c>
      <c r="C69" s="52" t="s">
        <v>57</v>
      </c>
      <c r="D69" s="13">
        <v>209631.61</v>
      </c>
      <c r="E69" s="10">
        <v>11540.86</v>
      </c>
      <c r="F69" s="10">
        <f t="shared" si="11"/>
        <v>198090.75</v>
      </c>
      <c r="G69" s="10">
        <v>19057.41</v>
      </c>
      <c r="H69" s="10">
        <v>4825.78</v>
      </c>
      <c r="I69" s="10">
        <f>G69-H69</f>
        <v>14231.630000000001</v>
      </c>
      <c r="J69" s="31">
        <v>943679.24</v>
      </c>
      <c r="K69" s="10">
        <v>5.0143</v>
      </c>
      <c r="L69" s="10">
        <v>0</v>
      </c>
      <c r="M69" s="10">
        <f t="shared" si="19"/>
        <v>0</v>
      </c>
      <c r="N69" s="14">
        <v>0</v>
      </c>
      <c r="O69" s="13">
        <v>18279294.52</v>
      </c>
      <c r="P69" s="26">
        <f t="shared" si="13"/>
        <v>933749.35</v>
      </c>
      <c r="Q69" s="10">
        <v>0</v>
      </c>
      <c r="R69" s="10">
        <v>933749.35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4">
        <v>0</v>
      </c>
      <c r="AC69" s="13">
        <f t="shared" si="14"/>
        <v>943679.24</v>
      </c>
      <c r="AD69" s="10">
        <f t="shared" si="15"/>
        <v>943679.24</v>
      </c>
      <c r="AE69" s="10">
        <v>618821.74</v>
      </c>
      <c r="AF69" s="10">
        <v>618821.74</v>
      </c>
      <c r="AG69" s="10">
        <v>162257.06</v>
      </c>
      <c r="AH69" s="10">
        <v>162257.06</v>
      </c>
      <c r="AI69" s="10">
        <v>175.48</v>
      </c>
      <c r="AJ69" s="10">
        <v>175.48</v>
      </c>
      <c r="AK69" s="10">
        <v>162424.96</v>
      </c>
      <c r="AL69" s="10">
        <v>162424.96</v>
      </c>
      <c r="AM69" s="10">
        <v>0</v>
      </c>
      <c r="AN69" s="14">
        <v>0</v>
      </c>
      <c r="AO69" s="13">
        <f t="shared" si="16"/>
        <v>11540.86</v>
      </c>
      <c r="AP69" s="10">
        <f t="shared" si="17"/>
        <v>11540.86</v>
      </c>
      <c r="AQ69" s="10">
        <v>4825.78</v>
      </c>
      <c r="AR69" s="10">
        <v>4825.78</v>
      </c>
      <c r="AS69" s="10">
        <v>3715.08</v>
      </c>
      <c r="AT69" s="10">
        <v>3715.08</v>
      </c>
      <c r="AU69" s="10">
        <v>0</v>
      </c>
      <c r="AV69" s="10">
        <v>0</v>
      </c>
      <c r="AW69" s="10">
        <v>0</v>
      </c>
      <c r="AX69" s="10">
        <v>0</v>
      </c>
      <c r="AY69" s="10">
        <v>3000</v>
      </c>
      <c r="AZ69" s="14">
        <v>3000</v>
      </c>
      <c r="BA69" s="22"/>
      <c r="BB69" s="22"/>
    </row>
    <row r="70" spans="1:54" ht="12">
      <c r="A70" s="50">
        <f t="shared" si="18"/>
        <v>63</v>
      </c>
      <c r="B70" s="51" t="s">
        <v>165</v>
      </c>
      <c r="C70" s="52" t="s">
        <v>65</v>
      </c>
      <c r="D70" s="15">
        <v>68470.3</v>
      </c>
      <c r="E70" s="16">
        <v>7173.71</v>
      </c>
      <c r="F70" s="16">
        <f t="shared" si="11"/>
        <v>61296.590000000004</v>
      </c>
      <c r="G70" s="16">
        <v>6224.57</v>
      </c>
      <c r="H70" s="16">
        <v>1591.03</v>
      </c>
      <c r="I70" s="16">
        <f>G70-H70</f>
        <v>4633.54</v>
      </c>
      <c r="J70" s="33">
        <v>98385.64</v>
      </c>
      <c r="K70" s="16">
        <v>1.6018</v>
      </c>
      <c r="L70" s="16">
        <v>0</v>
      </c>
      <c r="M70" s="16">
        <f t="shared" si="19"/>
        <v>0</v>
      </c>
      <c r="N70" s="17">
        <v>0</v>
      </c>
      <c r="O70" s="15">
        <v>5954821.93</v>
      </c>
      <c r="P70" s="53">
        <f t="shared" si="13"/>
        <v>323700.75</v>
      </c>
      <c r="Q70" s="16">
        <v>0</v>
      </c>
      <c r="R70" s="16">
        <v>323700.75</v>
      </c>
      <c r="S70" s="16">
        <v>0</v>
      </c>
      <c r="T70" s="10">
        <v>0</v>
      </c>
      <c r="U70" s="10">
        <v>0</v>
      </c>
      <c r="V70" s="10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7">
        <v>0</v>
      </c>
      <c r="AC70" s="15">
        <f t="shared" si="14"/>
        <v>98385.63999999998</v>
      </c>
      <c r="AD70" s="16">
        <f t="shared" si="15"/>
        <v>98385.63999999998</v>
      </c>
      <c r="AE70" s="16">
        <v>-17279</v>
      </c>
      <c r="AF70" s="16">
        <v>-17279</v>
      </c>
      <c r="AG70" s="16">
        <v>45319.85</v>
      </c>
      <c r="AH70" s="16">
        <v>45319.85</v>
      </c>
      <c r="AI70" s="16">
        <v>0</v>
      </c>
      <c r="AJ70" s="16">
        <v>0</v>
      </c>
      <c r="AK70" s="16">
        <v>70344.79</v>
      </c>
      <c r="AL70" s="16">
        <v>70344.79</v>
      </c>
      <c r="AM70" s="16">
        <v>0</v>
      </c>
      <c r="AN70" s="17">
        <v>0</v>
      </c>
      <c r="AO70" s="15">
        <f t="shared" si="16"/>
        <v>7173.709999999999</v>
      </c>
      <c r="AP70" s="16">
        <f t="shared" si="17"/>
        <v>7173.709999999999</v>
      </c>
      <c r="AQ70" s="16">
        <v>1591.03</v>
      </c>
      <c r="AR70" s="16">
        <v>1591.03</v>
      </c>
      <c r="AS70" s="16">
        <v>2709.12</v>
      </c>
      <c r="AT70" s="16">
        <v>2709.12</v>
      </c>
      <c r="AU70" s="16">
        <v>0</v>
      </c>
      <c r="AV70" s="16">
        <v>0</v>
      </c>
      <c r="AW70" s="16">
        <v>2713.56</v>
      </c>
      <c r="AX70" s="16">
        <v>2713.56</v>
      </c>
      <c r="AY70" s="16">
        <v>160</v>
      </c>
      <c r="AZ70" s="17">
        <v>160</v>
      </c>
      <c r="BA70" s="22"/>
      <c r="BB70" s="22"/>
    </row>
    <row r="71" spans="1:52" s="23" customFormat="1" ht="9">
      <c r="A71" s="42"/>
      <c r="B71" s="43" t="s">
        <v>111</v>
      </c>
      <c r="C71" s="44"/>
      <c r="D71" s="45">
        <f aca="true" t="shared" si="20" ref="D71:K71">SUM(D8:D70)</f>
        <v>2093027733.8100002</v>
      </c>
      <c r="E71" s="45">
        <f t="shared" si="20"/>
        <v>66495000.53</v>
      </c>
      <c r="F71" s="45">
        <f t="shared" si="20"/>
        <v>2026532733.28</v>
      </c>
      <c r="G71" s="45">
        <f t="shared" si="20"/>
        <v>190423977.1699999</v>
      </c>
      <c r="H71" s="45">
        <f t="shared" si="20"/>
        <v>45745007.93000001</v>
      </c>
      <c r="I71" s="45">
        <f t="shared" si="20"/>
        <v>144678969.24</v>
      </c>
      <c r="J71" s="45">
        <f t="shared" si="20"/>
        <v>1281122713.28</v>
      </c>
      <c r="K71" s="45">
        <f t="shared" si="20"/>
        <v>425.8179</v>
      </c>
      <c r="L71" s="45">
        <f>SUM(L8:L70)</f>
        <v>0</v>
      </c>
      <c r="M71" s="45">
        <f>SUM(M8:M70)</f>
        <v>0</v>
      </c>
      <c r="N71" s="45">
        <f>SUM(N8:N70)</f>
        <v>0</v>
      </c>
      <c r="O71" s="45">
        <f aca="true" t="shared" si="21" ref="O71:AZ71">SUM(O8:O70)</f>
        <v>181216575775.69998</v>
      </c>
      <c r="P71" s="45">
        <f t="shared" si="13"/>
        <v>11048881707.439997</v>
      </c>
      <c r="Q71" s="45">
        <f t="shared" si="21"/>
        <v>0</v>
      </c>
      <c r="R71" s="45">
        <f t="shared" si="21"/>
        <v>11048881707.439997</v>
      </c>
      <c r="S71" s="45">
        <f t="shared" si="21"/>
        <v>0</v>
      </c>
      <c r="T71" s="45">
        <f t="shared" si="21"/>
        <v>0</v>
      </c>
      <c r="U71" s="45">
        <f t="shared" si="21"/>
        <v>0</v>
      </c>
      <c r="V71" s="45">
        <f t="shared" si="21"/>
        <v>0</v>
      </c>
      <c r="W71" s="45">
        <f t="shared" si="21"/>
        <v>0</v>
      </c>
      <c r="X71" s="45">
        <f t="shared" si="21"/>
        <v>0</v>
      </c>
      <c r="Y71" s="45">
        <f t="shared" si="21"/>
        <v>0</v>
      </c>
      <c r="Z71" s="45">
        <f t="shared" si="21"/>
        <v>0</v>
      </c>
      <c r="AA71" s="45">
        <f t="shared" si="21"/>
        <v>0</v>
      </c>
      <c r="AB71" s="45">
        <f t="shared" si="21"/>
        <v>0</v>
      </c>
      <c r="AC71" s="45">
        <f t="shared" si="21"/>
        <v>1281122713.28</v>
      </c>
      <c r="AD71" s="45">
        <f t="shared" si="21"/>
        <v>1281122713.28</v>
      </c>
      <c r="AE71" s="45">
        <f t="shared" si="21"/>
        <v>144691668.1</v>
      </c>
      <c r="AF71" s="45">
        <f t="shared" si="21"/>
        <v>144691668.1</v>
      </c>
      <c r="AG71" s="45">
        <f t="shared" si="21"/>
        <v>1382681360.9199996</v>
      </c>
      <c r="AH71" s="45">
        <f t="shared" si="21"/>
        <v>1382681360.9199996</v>
      </c>
      <c r="AI71" s="45">
        <f t="shared" si="21"/>
        <v>11187703.339999998</v>
      </c>
      <c r="AJ71" s="45">
        <f t="shared" si="21"/>
        <v>11187703.339999998</v>
      </c>
      <c r="AK71" s="45">
        <f t="shared" si="21"/>
        <v>-256930078.6799999</v>
      </c>
      <c r="AL71" s="45">
        <f t="shared" si="21"/>
        <v>-256930078.6799999</v>
      </c>
      <c r="AM71" s="45">
        <f t="shared" si="21"/>
        <v>-507940.4</v>
      </c>
      <c r="AN71" s="45">
        <f t="shared" si="21"/>
        <v>-507940.4</v>
      </c>
      <c r="AO71" s="45">
        <f t="shared" si="21"/>
        <v>66495000.53</v>
      </c>
      <c r="AP71" s="45">
        <f t="shared" si="21"/>
        <v>66495000.53</v>
      </c>
      <c r="AQ71" s="45">
        <f t="shared" si="21"/>
        <v>45745007.93000001</v>
      </c>
      <c r="AR71" s="45">
        <f t="shared" si="21"/>
        <v>45745007.93000001</v>
      </c>
      <c r="AS71" s="45">
        <f t="shared" si="21"/>
        <v>14107622.23</v>
      </c>
      <c r="AT71" s="45">
        <f t="shared" si="21"/>
        <v>14107622.23</v>
      </c>
      <c r="AU71" s="45">
        <f t="shared" si="21"/>
        <v>1961011.46</v>
      </c>
      <c r="AV71" s="45">
        <f t="shared" si="21"/>
        <v>1961011.46</v>
      </c>
      <c r="AW71" s="45">
        <f t="shared" si="21"/>
        <v>4649026.43</v>
      </c>
      <c r="AX71" s="45">
        <f t="shared" si="21"/>
        <v>4649026.43</v>
      </c>
      <c r="AY71" s="45">
        <f t="shared" si="21"/>
        <v>32332.480000000003</v>
      </c>
      <c r="AZ71" s="45">
        <f t="shared" si="21"/>
        <v>32332.480000000003</v>
      </c>
    </row>
    <row r="72" spans="1:52" s="35" customFormat="1" ht="9">
      <c r="A72" s="36"/>
      <c r="B72" s="37" t="s">
        <v>114</v>
      </c>
      <c r="C72" s="38"/>
      <c r="D72" s="39">
        <f>D71-D22</f>
        <v>64545131.27000022</v>
      </c>
      <c r="E72" s="39">
        <f aca="true" t="shared" si="22" ref="E72:AZ72">E71-E22</f>
        <v>6665813.1000000015</v>
      </c>
      <c r="F72" s="39">
        <f t="shared" si="22"/>
        <v>57879318.17000008</v>
      </c>
      <c r="G72" s="39">
        <f t="shared" si="22"/>
        <v>6016467.849999905</v>
      </c>
      <c r="H72" s="39">
        <f t="shared" si="22"/>
        <v>1482869.8600000069</v>
      </c>
      <c r="I72" s="39">
        <f t="shared" si="22"/>
        <v>4533597.99000001</v>
      </c>
      <c r="J72" s="39">
        <f t="shared" si="22"/>
        <v>389387288.1</v>
      </c>
      <c r="K72" s="39">
        <f t="shared" si="22"/>
        <v>425.3279</v>
      </c>
      <c r="L72" s="39">
        <f t="shared" si="22"/>
        <v>0</v>
      </c>
      <c r="M72" s="39">
        <f t="shared" si="22"/>
        <v>0</v>
      </c>
      <c r="N72" s="39">
        <f t="shared" si="22"/>
        <v>0</v>
      </c>
      <c r="O72" s="39">
        <f t="shared" si="22"/>
        <v>5762344328.22998</v>
      </c>
      <c r="P72" s="45">
        <f t="shared" si="22"/>
        <v>304948258.119997</v>
      </c>
      <c r="Q72" s="39">
        <f t="shared" si="22"/>
        <v>0</v>
      </c>
      <c r="R72" s="39">
        <f t="shared" si="22"/>
        <v>304948258.119997</v>
      </c>
      <c r="S72" s="39">
        <f t="shared" si="22"/>
        <v>0</v>
      </c>
      <c r="T72" s="39">
        <f t="shared" si="22"/>
        <v>0</v>
      </c>
      <c r="U72" s="39">
        <f t="shared" si="22"/>
        <v>0</v>
      </c>
      <c r="V72" s="39">
        <f t="shared" si="22"/>
        <v>0</v>
      </c>
      <c r="W72" s="39">
        <f t="shared" si="22"/>
        <v>0</v>
      </c>
      <c r="X72" s="39">
        <f t="shared" si="22"/>
        <v>0</v>
      </c>
      <c r="Y72" s="39">
        <f t="shared" si="22"/>
        <v>0</v>
      </c>
      <c r="Z72" s="39">
        <f t="shared" si="22"/>
        <v>0</v>
      </c>
      <c r="AA72" s="39">
        <f t="shared" si="22"/>
        <v>0</v>
      </c>
      <c r="AB72" s="39">
        <f t="shared" si="22"/>
        <v>0</v>
      </c>
      <c r="AC72" s="39">
        <f t="shared" si="22"/>
        <v>389387288.10000014</v>
      </c>
      <c r="AD72" s="39">
        <f t="shared" si="22"/>
        <v>389387288.10000014</v>
      </c>
      <c r="AE72" s="39">
        <f t="shared" si="22"/>
        <v>155598388.26999998</v>
      </c>
      <c r="AF72" s="39">
        <f t="shared" si="22"/>
        <v>155598388.26999998</v>
      </c>
      <c r="AG72" s="39">
        <f t="shared" si="22"/>
        <v>43322666.079999685</v>
      </c>
      <c r="AH72" s="39">
        <f t="shared" si="22"/>
        <v>43322666.079999685</v>
      </c>
      <c r="AI72" s="39">
        <f t="shared" si="22"/>
        <v>7976959.309999999</v>
      </c>
      <c r="AJ72" s="39">
        <f t="shared" si="22"/>
        <v>7976959.309999999</v>
      </c>
      <c r="AK72" s="39">
        <f t="shared" si="22"/>
        <v>182489274.44000012</v>
      </c>
      <c r="AL72" s="39">
        <f t="shared" si="22"/>
        <v>182489274.44000012</v>
      </c>
      <c r="AM72" s="39">
        <f t="shared" si="22"/>
        <v>0</v>
      </c>
      <c r="AN72" s="39">
        <f t="shared" si="22"/>
        <v>0</v>
      </c>
      <c r="AO72" s="39">
        <f t="shared" si="22"/>
        <v>6665813.1000000015</v>
      </c>
      <c r="AP72" s="39">
        <f t="shared" si="22"/>
        <v>6665813.1000000015</v>
      </c>
      <c r="AQ72" s="39">
        <f t="shared" si="22"/>
        <v>1482869.8600000069</v>
      </c>
      <c r="AR72" s="39">
        <f t="shared" si="22"/>
        <v>1482869.8600000069</v>
      </c>
      <c r="AS72" s="39">
        <f t="shared" si="22"/>
        <v>2195711.5500000007</v>
      </c>
      <c r="AT72" s="39">
        <f t="shared" si="22"/>
        <v>2195711.5500000007</v>
      </c>
      <c r="AU72" s="39">
        <f t="shared" si="22"/>
        <v>1306387.58</v>
      </c>
      <c r="AV72" s="39">
        <f t="shared" si="22"/>
        <v>1306387.58</v>
      </c>
      <c r="AW72" s="39">
        <f t="shared" si="22"/>
        <v>1649026.4299999997</v>
      </c>
      <c r="AX72" s="39">
        <f t="shared" si="22"/>
        <v>1649026.4299999997</v>
      </c>
      <c r="AY72" s="39">
        <f t="shared" si="22"/>
        <v>31817.680000000004</v>
      </c>
      <c r="AZ72" s="39">
        <f t="shared" si="22"/>
        <v>31817.680000000004</v>
      </c>
    </row>
    <row r="73" spans="5:30" ht="12">
      <c r="E73" s="22"/>
      <c r="F73" s="24"/>
      <c r="AD73" s="29"/>
    </row>
    <row r="74" ht="12">
      <c r="F74" s="22"/>
    </row>
    <row r="75" ht="12">
      <c r="D75" s="8"/>
    </row>
    <row r="76" ht="12">
      <c r="E76" s="22"/>
    </row>
  </sheetData>
  <autoFilter ref="B7:C7"/>
  <mergeCells count="25">
    <mergeCell ref="C4:C6"/>
    <mergeCell ref="B4:B6"/>
    <mergeCell ref="A4:A6"/>
    <mergeCell ref="AC4:AN4"/>
    <mergeCell ref="AC5:AD5"/>
    <mergeCell ref="AE5:AF5"/>
    <mergeCell ref="AG5:AH5"/>
    <mergeCell ref="AI5:AJ5"/>
    <mergeCell ref="AK5:AL5"/>
    <mergeCell ref="AM5:AN5"/>
    <mergeCell ref="AO4:AZ4"/>
    <mergeCell ref="AO5:AP5"/>
    <mergeCell ref="AQ5:AR5"/>
    <mergeCell ref="AS5:AT5"/>
    <mergeCell ref="AU5:AV5"/>
    <mergeCell ref="AW5:AX5"/>
    <mergeCell ref="AY5:AZ5"/>
    <mergeCell ref="D4:N4"/>
    <mergeCell ref="O5:O6"/>
    <mergeCell ref="P5:AB5"/>
    <mergeCell ref="O4:AB4"/>
    <mergeCell ref="D5:F5"/>
    <mergeCell ref="G5:I5"/>
    <mergeCell ref="J5:K5"/>
    <mergeCell ref="L5:N5"/>
  </mergeCells>
  <conditionalFormatting sqref="E8:E70">
    <cfRule type="cellIs" priority="1" dxfId="0" operator="notEqual" stopIfTrue="1">
      <formula>AP8</formula>
    </cfRule>
    <cfRule type="cellIs" priority="2" dxfId="1" operator="lessThan" stopIfTrue="1">
      <formula>0</formula>
    </cfRule>
  </conditionalFormatting>
  <conditionalFormatting sqref="H9:H70">
    <cfRule type="cellIs" priority="3" dxfId="0" operator="notEqual" stopIfTrue="1">
      <formula>AR9</formula>
    </cfRule>
    <cfRule type="cellIs" priority="4" dxfId="1" operator="lessThan" stopIfTrue="1">
      <formula>0</formula>
    </cfRule>
  </conditionalFormatting>
  <conditionalFormatting sqref="J8:J70">
    <cfRule type="cellIs" priority="5" dxfId="0" operator="greaterThan" stopIfTrue="1">
      <formula>AD8+0.00001</formula>
    </cfRule>
    <cfRule type="cellIs" priority="6" dxfId="1" operator="lessThan" stopIfTrue="1">
      <formula>AD8-0.00001</formula>
    </cfRule>
  </conditionalFormatting>
  <conditionalFormatting sqref="P8:P72 I8:I70 K8:O70 F8:G70 D8:D70 Q8:AZ70">
    <cfRule type="cellIs" priority="7" dxfId="2" operator="greaterThan" stopIfTrue="1">
      <formula>0</formula>
    </cfRule>
    <cfRule type="cellIs" priority="8" dxfId="1" operator="lessThan" stopIfTrue="1">
      <formula>0</formula>
    </cfRule>
  </conditionalFormatting>
  <conditionalFormatting sqref="H8">
    <cfRule type="cellIs" priority="9" dxfId="0" operator="notEqual" stopIfTrue="1">
      <formula>$AR$8</formula>
    </cfRule>
    <cfRule type="cellIs" priority="10" dxfId="1" operator="lessThan" stopIfTrue="1">
      <formula>0</formula>
    </cfRule>
  </conditionalFormatting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Y76"/>
  <sheetViews>
    <sheetView workbookViewId="0" topLeftCell="A1">
      <pane xSplit="3795" ySplit="2130" topLeftCell="C60" activePane="bottomRight" state="split"/>
      <selection pane="topLeft" activeCell="A1" sqref="A1:IV16384"/>
      <selection pane="topRight" activeCell="D1" sqref="D1"/>
      <selection pane="bottomLeft" activeCell="B22" sqref="B22"/>
      <selection pane="bottomRight" activeCell="R66" sqref="R66"/>
    </sheetView>
  </sheetViews>
  <sheetFormatPr defaultColWidth="9.00390625" defaultRowHeight="12.75"/>
  <cols>
    <col min="1" max="1" width="2.875" style="3" customWidth="1"/>
    <col min="2" max="2" width="22.625" style="1" customWidth="1"/>
    <col min="3" max="3" width="7.00390625" style="2" customWidth="1"/>
    <col min="4" max="4" width="12.375" style="1" customWidth="1"/>
    <col min="5" max="5" width="11.375" style="1" customWidth="1"/>
    <col min="6" max="6" width="12.125" style="1" customWidth="1"/>
    <col min="7" max="9" width="10.375" style="1" customWidth="1"/>
    <col min="10" max="10" width="11.625" style="1" customWidth="1"/>
    <col min="11" max="11" width="11.25390625" style="1" customWidth="1"/>
    <col min="12" max="14" width="10.375" style="1" customWidth="1"/>
    <col min="15" max="15" width="14.25390625" style="1" customWidth="1"/>
    <col min="16" max="16" width="12.125" style="1" customWidth="1"/>
    <col min="17" max="17" width="10.875" style="1" customWidth="1"/>
    <col min="18" max="18" width="13.625" style="1" customWidth="1"/>
    <col min="19" max="19" width="9.25390625" style="1" customWidth="1"/>
    <col min="20" max="21" width="7.00390625" style="1" customWidth="1"/>
    <col min="22" max="22" width="6.625" style="1" customWidth="1"/>
    <col min="23" max="24" width="7.00390625" style="1" customWidth="1"/>
    <col min="25" max="25" width="10.125" style="1" customWidth="1"/>
    <col min="26" max="26" width="7.125" style="1" customWidth="1"/>
    <col min="27" max="27" width="8.625" style="1" customWidth="1"/>
    <col min="28" max="28" width="7.75390625" style="1" customWidth="1"/>
    <col min="29" max="29" width="12.75390625" style="1" customWidth="1"/>
    <col min="30" max="30" width="13.625" style="1" customWidth="1"/>
    <col min="31" max="31" width="12.00390625" style="1" customWidth="1"/>
    <col min="32" max="32" width="11.75390625" style="1" customWidth="1"/>
    <col min="33" max="33" width="12.00390625" style="1" customWidth="1"/>
    <col min="34" max="34" width="13.00390625" style="1" customWidth="1"/>
    <col min="35" max="35" width="12.125" style="1" customWidth="1"/>
    <col min="36" max="36" width="11.125" style="1" customWidth="1"/>
    <col min="37" max="37" width="13.00390625" style="1" customWidth="1"/>
    <col min="38" max="38" width="13.25390625" style="1" customWidth="1"/>
    <col min="39" max="40" width="9.25390625" style="1" customWidth="1"/>
    <col min="41" max="42" width="10.25390625" style="1" customWidth="1"/>
    <col min="43" max="43" width="11.375" style="1" customWidth="1"/>
    <col min="44" max="44" width="10.625" style="1" customWidth="1"/>
    <col min="45" max="45" width="10.75390625" style="1" customWidth="1"/>
    <col min="46" max="46" width="10.625" style="1" customWidth="1"/>
    <col min="47" max="52" width="9.25390625" style="1" customWidth="1"/>
    <col min="53" max="16384" width="9.125" style="1" customWidth="1"/>
  </cols>
  <sheetData>
    <row r="1" spans="1:13" s="2" customFormat="1" ht="12">
      <c r="A1" s="3"/>
      <c r="D1" s="28" t="s">
        <v>112</v>
      </c>
      <c r="M1" s="34"/>
    </row>
    <row r="2" spans="1:13" s="2" customFormat="1" ht="12" customHeight="1">
      <c r="A2" s="3"/>
      <c r="D2" s="28"/>
      <c r="G2" s="28" t="s">
        <v>113</v>
      </c>
      <c r="H2" s="28" t="s">
        <v>171</v>
      </c>
      <c r="M2" s="34"/>
    </row>
    <row r="3" ht="12" customHeight="1"/>
    <row r="4" spans="1:52" s="5" customFormat="1" ht="9.75" customHeight="1">
      <c r="A4" s="87" t="s">
        <v>66</v>
      </c>
      <c r="B4" s="87" t="s">
        <v>108</v>
      </c>
      <c r="C4" s="87" t="s">
        <v>74</v>
      </c>
      <c r="D4" s="74" t="s">
        <v>109</v>
      </c>
      <c r="E4" s="75"/>
      <c r="F4" s="75"/>
      <c r="G4" s="75"/>
      <c r="H4" s="75"/>
      <c r="I4" s="75"/>
      <c r="J4" s="75"/>
      <c r="K4" s="75"/>
      <c r="L4" s="75"/>
      <c r="M4" s="75"/>
      <c r="N4" s="76"/>
      <c r="O4" s="74" t="s">
        <v>110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  <c r="AC4" s="83" t="s">
        <v>105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 t="s">
        <v>106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</row>
    <row r="5" spans="1:52" s="4" customFormat="1" ht="19.5" customHeight="1">
      <c r="A5" s="87"/>
      <c r="B5" s="87"/>
      <c r="C5" s="87"/>
      <c r="D5" s="82" t="s">
        <v>81</v>
      </c>
      <c r="E5" s="82"/>
      <c r="F5" s="82"/>
      <c r="G5" s="82" t="s">
        <v>76</v>
      </c>
      <c r="H5" s="82"/>
      <c r="I5" s="82"/>
      <c r="J5" s="82" t="s">
        <v>100</v>
      </c>
      <c r="K5" s="82"/>
      <c r="L5" s="82" t="s">
        <v>75</v>
      </c>
      <c r="M5" s="82"/>
      <c r="N5" s="82"/>
      <c r="O5" s="77" t="s">
        <v>115</v>
      </c>
      <c r="P5" s="79" t="s">
        <v>82</v>
      </c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1"/>
      <c r="AC5" s="84" t="s">
        <v>68</v>
      </c>
      <c r="AD5" s="85"/>
      <c r="AE5" s="86" t="s">
        <v>69</v>
      </c>
      <c r="AF5" s="86"/>
      <c r="AG5" s="86" t="s">
        <v>70</v>
      </c>
      <c r="AH5" s="86"/>
      <c r="AI5" s="86" t="s">
        <v>73</v>
      </c>
      <c r="AJ5" s="86"/>
      <c r="AK5" s="86" t="s">
        <v>71</v>
      </c>
      <c r="AL5" s="86"/>
      <c r="AM5" s="86" t="s">
        <v>72</v>
      </c>
      <c r="AN5" s="86"/>
      <c r="AO5" s="84" t="s">
        <v>68</v>
      </c>
      <c r="AP5" s="85"/>
      <c r="AQ5" s="86" t="s">
        <v>76</v>
      </c>
      <c r="AR5" s="86"/>
      <c r="AS5" s="86" t="s">
        <v>77</v>
      </c>
      <c r="AT5" s="86"/>
      <c r="AU5" s="86" t="s">
        <v>78</v>
      </c>
      <c r="AV5" s="86"/>
      <c r="AW5" s="86" t="s">
        <v>79</v>
      </c>
      <c r="AX5" s="86"/>
      <c r="AY5" s="86" t="s">
        <v>80</v>
      </c>
      <c r="AZ5" s="86"/>
    </row>
    <row r="6" spans="1:52" s="4" customFormat="1" ht="19.5">
      <c r="A6" s="87"/>
      <c r="B6" s="87"/>
      <c r="C6" s="87"/>
      <c r="D6" s="21" t="s">
        <v>95</v>
      </c>
      <c r="E6" s="21" t="s">
        <v>96</v>
      </c>
      <c r="F6" s="21" t="s">
        <v>97</v>
      </c>
      <c r="G6" s="21" t="s">
        <v>98</v>
      </c>
      <c r="H6" s="21" t="s">
        <v>99</v>
      </c>
      <c r="I6" s="21" t="s">
        <v>97</v>
      </c>
      <c r="J6" s="21" t="s">
        <v>101</v>
      </c>
      <c r="K6" s="21" t="s">
        <v>102</v>
      </c>
      <c r="L6" s="21" t="s">
        <v>101</v>
      </c>
      <c r="M6" s="21" t="s">
        <v>103</v>
      </c>
      <c r="N6" s="21" t="s">
        <v>102</v>
      </c>
      <c r="O6" s="78"/>
      <c r="P6" s="40" t="s">
        <v>68</v>
      </c>
      <c r="Q6" s="41" t="s">
        <v>83</v>
      </c>
      <c r="R6" s="41" t="s">
        <v>84</v>
      </c>
      <c r="S6" s="41" t="s">
        <v>85</v>
      </c>
      <c r="T6" s="41" t="s">
        <v>86</v>
      </c>
      <c r="U6" s="41" t="s">
        <v>87</v>
      </c>
      <c r="V6" s="41" t="s">
        <v>88</v>
      </c>
      <c r="W6" s="41" t="s">
        <v>89</v>
      </c>
      <c r="X6" s="41" t="s">
        <v>90</v>
      </c>
      <c r="Y6" s="41" t="s">
        <v>91</v>
      </c>
      <c r="Z6" s="41" t="s">
        <v>92</v>
      </c>
      <c r="AA6" s="41" t="s">
        <v>93</v>
      </c>
      <c r="AB6" s="41" t="s">
        <v>94</v>
      </c>
      <c r="AC6" s="41" t="s">
        <v>0</v>
      </c>
      <c r="AD6" s="41" t="s">
        <v>67</v>
      </c>
      <c r="AE6" s="41" t="s">
        <v>0</v>
      </c>
      <c r="AF6" s="41" t="s">
        <v>67</v>
      </c>
      <c r="AG6" s="41" t="s">
        <v>0</v>
      </c>
      <c r="AH6" s="41" t="s">
        <v>67</v>
      </c>
      <c r="AI6" s="41" t="s">
        <v>0</v>
      </c>
      <c r="AJ6" s="41" t="s">
        <v>67</v>
      </c>
      <c r="AK6" s="41" t="s">
        <v>0</v>
      </c>
      <c r="AL6" s="41" t="s">
        <v>67</v>
      </c>
      <c r="AM6" s="41" t="s">
        <v>0</v>
      </c>
      <c r="AN6" s="41" t="s">
        <v>67</v>
      </c>
      <c r="AO6" s="41" t="s">
        <v>0</v>
      </c>
      <c r="AP6" s="41" t="s">
        <v>67</v>
      </c>
      <c r="AQ6" s="41" t="s">
        <v>0</v>
      </c>
      <c r="AR6" s="41" t="s">
        <v>67</v>
      </c>
      <c r="AS6" s="41" t="s">
        <v>0</v>
      </c>
      <c r="AT6" s="41" t="s">
        <v>67</v>
      </c>
      <c r="AU6" s="41" t="s">
        <v>0</v>
      </c>
      <c r="AV6" s="41" t="s">
        <v>67</v>
      </c>
      <c r="AW6" s="41" t="s">
        <v>0</v>
      </c>
      <c r="AX6" s="41" t="s">
        <v>67</v>
      </c>
      <c r="AY6" s="41" t="s">
        <v>0</v>
      </c>
      <c r="AZ6" s="41" t="s">
        <v>67</v>
      </c>
    </row>
    <row r="7" spans="1:52" s="7" customFormat="1" ht="9" customHeight="1">
      <c r="A7" s="18"/>
      <c r="B7" s="18"/>
      <c r="C7" s="18"/>
      <c r="D7" s="6" t="s">
        <v>104</v>
      </c>
      <c r="E7" s="6" t="s">
        <v>104</v>
      </c>
      <c r="F7" s="6" t="s">
        <v>104</v>
      </c>
      <c r="G7" s="6" t="s">
        <v>104</v>
      </c>
      <c r="H7" s="6" t="s">
        <v>104</v>
      </c>
      <c r="I7" s="6" t="s">
        <v>104</v>
      </c>
      <c r="J7" s="6" t="s">
        <v>104</v>
      </c>
      <c r="K7" s="6" t="s">
        <v>107</v>
      </c>
      <c r="L7" s="6" t="s">
        <v>104</v>
      </c>
      <c r="M7" s="6" t="s">
        <v>107</v>
      </c>
      <c r="N7" s="6" t="s">
        <v>107</v>
      </c>
      <c r="O7" s="6" t="s">
        <v>104</v>
      </c>
      <c r="P7" s="6" t="s">
        <v>104</v>
      </c>
      <c r="Q7" s="6" t="s">
        <v>104</v>
      </c>
      <c r="R7" s="6" t="s">
        <v>104</v>
      </c>
      <c r="S7" s="6" t="s">
        <v>104</v>
      </c>
      <c r="T7" s="6" t="s">
        <v>104</v>
      </c>
      <c r="U7" s="6" t="s">
        <v>104</v>
      </c>
      <c r="V7" s="6" t="s">
        <v>104</v>
      </c>
      <c r="W7" s="6" t="s">
        <v>104</v>
      </c>
      <c r="X7" s="6" t="s">
        <v>104</v>
      </c>
      <c r="Y7" s="6" t="s">
        <v>104</v>
      </c>
      <c r="Z7" s="6" t="s">
        <v>104</v>
      </c>
      <c r="AA7" s="6" t="s">
        <v>104</v>
      </c>
      <c r="AB7" s="6" t="s">
        <v>104</v>
      </c>
      <c r="AC7" s="6" t="s">
        <v>104</v>
      </c>
      <c r="AD7" s="6" t="s">
        <v>104</v>
      </c>
      <c r="AE7" s="6" t="s">
        <v>104</v>
      </c>
      <c r="AF7" s="6" t="s">
        <v>104</v>
      </c>
      <c r="AG7" s="6" t="s">
        <v>104</v>
      </c>
      <c r="AH7" s="6" t="s">
        <v>104</v>
      </c>
      <c r="AI7" s="6" t="s">
        <v>104</v>
      </c>
      <c r="AJ7" s="6" t="s">
        <v>104</v>
      </c>
      <c r="AK7" s="6" t="s">
        <v>104</v>
      </c>
      <c r="AL7" s="6" t="s">
        <v>104</v>
      </c>
      <c r="AM7" s="6" t="s">
        <v>104</v>
      </c>
      <c r="AN7" s="6" t="s">
        <v>104</v>
      </c>
      <c r="AO7" s="6" t="s">
        <v>104</v>
      </c>
      <c r="AP7" s="6" t="s">
        <v>104</v>
      </c>
      <c r="AQ7" s="6" t="s">
        <v>104</v>
      </c>
      <c r="AR7" s="6" t="s">
        <v>104</v>
      </c>
      <c r="AS7" s="6" t="s">
        <v>104</v>
      </c>
      <c r="AT7" s="6" t="s">
        <v>104</v>
      </c>
      <c r="AU7" s="6" t="s">
        <v>104</v>
      </c>
      <c r="AV7" s="6" t="s">
        <v>104</v>
      </c>
      <c r="AW7" s="6" t="s">
        <v>104</v>
      </c>
      <c r="AX7" s="6" t="s">
        <v>104</v>
      </c>
      <c r="AY7" s="6" t="s">
        <v>104</v>
      </c>
      <c r="AZ7" s="6" t="s">
        <v>104</v>
      </c>
    </row>
    <row r="8" spans="1:54" ht="12">
      <c r="A8" s="19">
        <v>1</v>
      </c>
      <c r="B8" s="51" t="s">
        <v>117</v>
      </c>
      <c r="C8" s="52" t="s">
        <v>4</v>
      </c>
      <c r="D8" s="11">
        <v>3282.32</v>
      </c>
      <c r="E8" s="9">
        <v>1282.22</v>
      </c>
      <c r="F8" s="9">
        <f aca="true" t="shared" si="0" ref="F8:F70">D8-E8</f>
        <v>2000.1000000000001</v>
      </c>
      <c r="G8" s="9">
        <v>356.78</v>
      </c>
      <c r="H8" s="9">
        <v>155.97</v>
      </c>
      <c r="I8" s="9">
        <f aca="true" t="shared" si="1" ref="I8:I66">G8-H8</f>
        <v>200.80999999999997</v>
      </c>
      <c r="J8" s="30">
        <v>24525.41</v>
      </c>
      <c r="K8" s="9">
        <v>6.88</v>
      </c>
      <c r="L8" s="9">
        <v>0</v>
      </c>
      <c r="M8" s="9">
        <f aca="true" t="shared" si="2" ref="M8:M70">L8*100/J8</f>
        <v>0</v>
      </c>
      <c r="N8" s="12">
        <v>0</v>
      </c>
      <c r="O8" s="11">
        <v>346277.5</v>
      </c>
      <c r="P8" s="9">
        <f aca="true" t="shared" si="3" ref="P8:P71">SUM(Q8:AB8)</f>
        <v>12596.22</v>
      </c>
      <c r="Q8" s="9">
        <v>0</v>
      </c>
      <c r="R8" s="9">
        <v>12596.22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12">
        <v>0</v>
      </c>
      <c r="AC8" s="11">
        <f aca="true" t="shared" si="4" ref="AC8:AD39">AE8+AG8+AI8+AK8+AM8</f>
        <v>-3779.62</v>
      </c>
      <c r="AD8" s="9">
        <f t="shared" si="4"/>
        <v>24525.410000000003</v>
      </c>
      <c r="AE8" s="9">
        <v>-215.6</v>
      </c>
      <c r="AF8" s="9">
        <v>0.84</v>
      </c>
      <c r="AG8" s="9">
        <v>2576.94</v>
      </c>
      <c r="AH8" s="9">
        <v>4372.08</v>
      </c>
      <c r="AI8" s="9">
        <v>0</v>
      </c>
      <c r="AJ8" s="9">
        <v>0</v>
      </c>
      <c r="AK8" s="9">
        <v>-6140.96</v>
      </c>
      <c r="AL8" s="9">
        <v>20152.49</v>
      </c>
      <c r="AM8" s="9">
        <v>0</v>
      </c>
      <c r="AN8" s="12">
        <v>0</v>
      </c>
      <c r="AO8" s="11">
        <f aca="true" t="shared" si="5" ref="AO8:AP39">AQ8+AS8+AU8+AW8+AY8</f>
        <v>166.56</v>
      </c>
      <c r="AP8" s="9">
        <f t="shared" si="5"/>
        <v>1282.2199999999998</v>
      </c>
      <c r="AQ8" s="9">
        <v>76.51</v>
      </c>
      <c r="AR8" s="9">
        <v>155.97</v>
      </c>
      <c r="AS8" s="9">
        <v>40.05</v>
      </c>
      <c r="AT8" s="9">
        <v>45.85</v>
      </c>
      <c r="AU8" s="9">
        <v>0</v>
      </c>
      <c r="AV8" s="9">
        <v>600</v>
      </c>
      <c r="AW8" s="9">
        <v>0</v>
      </c>
      <c r="AX8" s="9">
        <v>350.4</v>
      </c>
      <c r="AY8" s="9">
        <v>50</v>
      </c>
      <c r="AZ8" s="12">
        <v>130</v>
      </c>
      <c r="BA8" s="22"/>
      <c r="BB8" s="22"/>
    </row>
    <row r="9" spans="1:54" ht="12">
      <c r="A9" s="20">
        <f aca="true" t="shared" si="6" ref="A9:A70">A8+1</f>
        <v>2</v>
      </c>
      <c r="B9" s="51" t="s">
        <v>117</v>
      </c>
      <c r="C9" s="52" t="s">
        <v>3</v>
      </c>
      <c r="D9" s="13">
        <v>21446.84</v>
      </c>
      <c r="E9" s="10">
        <v>8094.25</v>
      </c>
      <c r="F9" s="10">
        <f t="shared" si="0"/>
        <v>13352.59</v>
      </c>
      <c r="G9" s="10">
        <v>2331.18</v>
      </c>
      <c r="H9" s="10">
        <v>1039.92</v>
      </c>
      <c r="I9" s="10">
        <f t="shared" si="1"/>
        <v>1291.2599999999998</v>
      </c>
      <c r="J9" s="31">
        <v>217319.12</v>
      </c>
      <c r="K9" s="10">
        <v>9.34</v>
      </c>
      <c r="L9" s="10">
        <v>0</v>
      </c>
      <c r="M9" s="10">
        <f t="shared" si="2"/>
        <v>0</v>
      </c>
      <c r="N9" s="14">
        <v>0</v>
      </c>
      <c r="O9" s="13">
        <v>2240616.35</v>
      </c>
      <c r="P9" s="10">
        <f t="shared" si="3"/>
        <v>108674.36</v>
      </c>
      <c r="Q9" s="10">
        <v>0</v>
      </c>
      <c r="R9" s="9">
        <v>108674.36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4">
        <v>0</v>
      </c>
      <c r="AC9" s="13">
        <f t="shared" si="4"/>
        <v>-16304.29</v>
      </c>
      <c r="AD9" s="10">
        <f t="shared" si="4"/>
        <v>217319.12</v>
      </c>
      <c r="AE9" s="10">
        <v>-2837.05</v>
      </c>
      <c r="AF9" s="10">
        <v>-5786.78</v>
      </c>
      <c r="AG9" s="10">
        <v>13718.01</v>
      </c>
      <c r="AH9" s="10">
        <v>28844.21</v>
      </c>
      <c r="AI9" s="10">
        <v>0</v>
      </c>
      <c r="AJ9" s="10">
        <v>0</v>
      </c>
      <c r="AK9" s="10">
        <v>-27185.25</v>
      </c>
      <c r="AL9" s="10">
        <v>194261.69</v>
      </c>
      <c r="AM9" s="10">
        <v>0</v>
      </c>
      <c r="AN9" s="14">
        <v>0</v>
      </c>
      <c r="AO9" s="13">
        <f t="shared" si="5"/>
        <v>793.52</v>
      </c>
      <c r="AP9" s="10">
        <f t="shared" si="5"/>
        <v>8094.25</v>
      </c>
      <c r="AQ9" s="10">
        <v>484.52</v>
      </c>
      <c r="AR9" s="10">
        <v>1039.92</v>
      </c>
      <c r="AS9" s="10">
        <v>259</v>
      </c>
      <c r="AT9" s="10">
        <v>404.26</v>
      </c>
      <c r="AU9" s="10">
        <v>0</v>
      </c>
      <c r="AV9" s="10">
        <v>4000</v>
      </c>
      <c r="AW9" s="10">
        <v>0</v>
      </c>
      <c r="AX9" s="10">
        <v>2520.07</v>
      </c>
      <c r="AY9" s="10">
        <v>50</v>
      </c>
      <c r="AZ9" s="14">
        <v>130</v>
      </c>
      <c r="BA9" s="22"/>
      <c r="BB9" s="22"/>
    </row>
    <row r="10" spans="1:54" ht="12">
      <c r="A10" s="20">
        <f t="shared" si="6"/>
        <v>3</v>
      </c>
      <c r="B10" s="51" t="s">
        <v>118</v>
      </c>
      <c r="C10" s="52" t="s">
        <v>53</v>
      </c>
      <c r="D10" s="13">
        <v>5841202.48</v>
      </c>
      <c r="E10" s="10">
        <v>1221618.24</v>
      </c>
      <c r="F10" s="10">
        <f t="shared" si="0"/>
        <v>4619584.24</v>
      </c>
      <c r="G10" s="10">
        <v>531018.4</v>
      </c>
      <c r="H10" s="10">
        <v>238001.45</v>
      </c>
      <c r="I10" s="10">
        <f t="shared" si="1"/>
        <v>293016.95</v>
      </c>
      <c r="J10" s="31">
        <v>20656113.68</v>
      </c>
      <c r="K10" s="10">
        <v>3.8976</v>
      </c>
      <c r="L10" s="10">
        <v>0</v>
      </c>
      <c r="M10" s="10">
        <f t="shared" si="2"/>
        <v>0</v>
      </c>
      <c r="N10" s="14">
        <v>0</v>
      </c>
      <c r="O10" s="13">
        <v>506154863.47</v>
      </c>
      <c r="P10" s="10">
        <f t="shared" si="3"/>
        <v>29836252.29</v>
      </c>
      <c r="Q10" s="10">
        <v>0</v>
      </c>
      <c r="R10" s="9">
        <v>29836252.29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4">
        <v>0</v>
      </c>
      <c r="AC10" s="13">
        <f t="shared" si="4"/>
        <v>-8837382.83</v>
      </c>
      <c r="AD10" s="10">
        <f t="shared" si="4"/>
        <v>20656113.679999996</v>
      </c>
      <c r="AE10" s="10">
        <v>3850171.02</v>
      </c>
      <c r="AF10" s="10">
        <v>24353107.29</v>
      </c>
      <c r="AG10" s="10">
        <v>3211635.18</v>
      </c>
      <c r="AH10" s="10">
        <v>8471128.08</v>
      </c>
      <c r="AI10" s="10">
        <v>23745.94</v>
      </c>
      <c r="AJ10" s="10">
        <v>31829.11</v>
      </c>
      <c r="AK10" s="10">
        <v>-15922934.97</v>
      </c>
      <c r="AL10" s="10">
        <v>-12199950.8</v>
      </c>
      <c r="AM10" s="10">
        <v>0</v>
      </c>
      <c r="AN10" s="14">
        <v>0</v>
      </c>
      <c r="AO10" s="13">
        <f t="shared" si="5"/>
        <v>473534.18</v>
      </c>
      <c r="AP10" s="10">
        <f t="shared" si="5"/>
        <v>1221618.24</v>
      </c>
      <c r="AQ10" s="10">
        <v>107418.31</v>
      </c>
      <c r="AR10" s="10">
        <v>238001.45</v>
      </c>
      <c r="AS10" s="10">
        <v>365941.87</v>
      </c>
      <c r="AT10" s="10">
        <v>739492.04</v>
      </c>
      <c r="AU10" s="10">
        <v>0</v>
      </c>
      <c r="AV10" s="10">
        <v>12000</v>
      </c>
      <c r="AW10" s="10">
        <v>0</v>
      </c>
      <c r="AX10" s="10">
        <v>231812.75</v>
      </c>
      <c r="AY10" s="10">
        <v>174</v>
      </c>
      <c r="AZ10" s="14">
        <v>312</v>
      </c>
      <c r="BA10" s="22"/>
      <c r="BB10" s="22"/>
    </row>
    <row r="11" spans="1:54" ht="12">
      <c r="A11" s="20">
        <f t="shared" si="6"/>
        <v>4</v>
      </c>
      <c r="B11" s="51" t="s">
        <v>119</v>
      </c>
      <c r="C11" s="52" t="s">
        <v>5</v>
      </c>
      <c r="D11" s="13">
        <v>320536.52</v>
      </c>
      <c r="E11" s="10">
        <v>48663.56</v>
      </c>
      <c r="F11" s="10">
        <f t="shared" si="0"/>
        <v>271872.96</v>
      </c>
      <c r="G11" s="10">
        <v>29139.69</v>
      </c>
      <c r="H11" s="10">
        <v>13438.3</v>
      </c>
      <c r="I11" s="10">
        <f t="shared" si="1"/>
        <v>15701.39</v>
      </c>
      <c r="J11" s="31">
        <v>4535763.26</v>
      </c>
      <c r="K11" s="10">
        <v>15.59</v>
      </c>
      <c r="L11" s="10">
        <v>0</v>
      </c>
      <c r="M11" s="10">
        <f t="shared" si="2"/>
        <v>0</v>
      </c>
      <c r="N11" s="14">
        <v>0</v>
      </c>
      <c r="O11" s="13">
        <v>28002386.36</v>
      </c>
      <c r="P11" s="10">
        <f t="shared" si="3"/>
        <v>1364757.11</v>
      </c>
      <c r="Q11" s="10">
        <v>0</v>
      </c>
      <c r="R11" s="9">
        <v>1364757.11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4">
        <v>0</v>
      </c>
      <c r="AC11" s="13">
        <f t="shared" si="4"/>
        <v>-579978.4199999999</v>
      </c>
      <c r="AD11" s="10">
        <f t="shared" si="4"/>
        <v>4535763.26</v>
      </c>
      <c r="AE11" s="10">
        <v>147083.33</v>
      </c>
      <c r="AF11" s="10">
        <v>3903725.8</v>
      </c>
      <c r="AG11" s="10">
        <v>219070.95</v>
      </c>
      <c r="AH11" s="10">
        <v>332011.59</v>
      </c>
      <c r="AI11" s="10">
        <v>0</v>
      </c>
      <c r="AJ11" s="10">
        <v>0</v>
      </c>
      <c r="AK11" s="10">
        <v>-946132.7</v>
      </c>
      <c r="AL11" s="10">
        <v>300025.87</v>
      </c>
      <c r="AM11" s="10">
        <v>0</v>
      </c>
      <c r="AN11" s="14">
        <v>0</v>
      </c>
      <c r="AO11" s="13">
        <f t="shared" si="5"/>
        <v>19382.01</v>
      </c>
      <c r="AP11" s="10">
        <f t="shared" si="5"/>
        <v>48663.56</v>
      </c>
      <c r="AQ11" s="10">
        <v>5795.37</v>
      </c>
      <c r="AR11" s="10">
        <v>13438.3</v>
      </c>
      <c r="AS11" s="10">
        <v>13535.64</v>
      </c>
      <c r="AT11" s="10">
        <v>25492.56</v>
      </c>
      <c r="AU11" s="10">
        <v>0</v>
      </c>
      <c r="AV11" s="10">
        <v>0</v>
      </c>
      <c r="AW11" s="10">
        <v>0</v>
      </c>
      <c r="AX11" s="10">
        <v>9609.7</v>
      </c>
      <c r="AY11" s="10">
        <v>51</v>
      </c>
      <c r="AZ11" s="14">
        <v>123</v>
      </c>
      <c r="BA11" s="22"/>
      <c r="BB11" s="22"/>
    </row>
    <row r="12" spans="1:54" ht="12">
      <c r="A12" s="20">
        <f t="shared" si="6"/>
        <v>5</v>
      </c>
      <c r="B12" s="51" t="s">
        <v>120</v>
      </c>
      <c r="C12" s="52" t="s">
        <v>6</v>
      </c>
      <c r="D12" s="13">
        <v>130802.65</v>
      </c>
      <c r="E12" s="10">
        <v>39553.38</v>
      </c>
      <c r="F12" s="10">
        <f t="shared" si="0"/>
        <v>91249.26999999999</v>
      </c>
      <c r="G12" s="10">
        <v>11891.15</v>
      </c>
      <c r="H12" s="10">
        <v>5335</v>
      </c>
      <c r="I12" s="10">
        <f t="shared" si="1"/>
        <v>6556.15</v>
      </c>
      <c r="J12" s="31">
        <v>1218084.81</v>
      </c>
      <c r="K12" s="10">
        <v>10.26</v>
      </c>
      <c r="L12" s="10">
        <v>0</v>
      </c>
      <c r="M12" s="10">
        <f t="shared" si="2"/>
        <v>0</v>
      </c>
      <c r="N12" s="14">
        <v>0</v>
      </c>
      <c r="O12" s="13">
        <v>11432058.29</v>
      </c>
      <c r="P12" s="10">
        <f t="shared" si="3"/>
        <v>550910.23</v>
      </c>
      <c r="Q12" s="10">
        <v>0</v>
      </c>
      <c r="R12" s="9">
        <v>550910.23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4">
        <v>0</v>
      </c>
      <c r="AC12" s="13">
        <f t="shared" si="4"/>
        <v>-41789</v>
      </c>
      <c r="AD12" s="10">
        <f t="shared" si="4"/>
        <v>1218084.8100000003</v>
      </c>
      <c r="AE12" s="10">
        <v>27322.35</v>
      </c>
      <c r="AF12" s="10">
        <v>1314745.09</v>
      </c>
      <c r="AG12" s="10">
        <v>74571.15</v>
      </c>
      <c r="AH12" s="10">
        <v>158625.13</v>
      </c>
      <c r="AI12" s="10">
        <v>0</v>
      </c>
      <c r="AJ12" s="10">
        <v>0</v>
      </c>
      <c r="AK12" s="10">
        <v>-143682.5</v>
      </c>
      <c r="AL12" s="10">
        <v>-255285.41</v>
      </c>
      <c r="AM12" s="10">
        <v>0</v>
      </c>
      <c r="AN12" s="14">
        <v>0</v>
      </c>
      <c r="AO12" s="13">
        <f t="shared" si="5"/>
        <v>5996.389999999999</v>
      </c>
      <c r="AP12" s="10">
        <f t="shared" si="5"/>
        <v>39553.38</v>
      </c>
      <c r="AQ12" s="10">
        <v>2477.69</v>
      </c>
      <c r="AR12" s="10">
        <v>5335</v>
      </c>
      <c r="AS12" s="10">
        <v>3518.7</v>
      </c>
      <c r="AT12" s="10">
        <v>11188.5</v>
      </c>
      <c r="AU12" s="10">
        <v>0</v>
      </c>
      <c r="AV12" s="10">
        <v>20000</v>
      </c>
      <c r="AW12" s="10">
        <v>0</v>
      </c>
      <c r="AX12" s="10">
        <v>1469.88</v>
      </c>
      <c r="AY12" s="10">
        <v>0</v>
      </c>
      <c r="AZ12" s="14">
        <v>1560</v>
      </c>
      <c r="BA12" s="22"/>
      <c r="BB12" s="22"/>
    </row>
    <row r="13" spans="1:54" ht="12">
      <c r="A13" s="20">
        <f t="shared" si="6"/>
        <v>6</v>
      </c>
      <c r="B13" s="51" t="s">
        <v>121</v>
      </c>
      <c r="C13" s="52" t="s">
        <v>7</v>
      </c>
      <c r="D13" s="13">
        <v>1408756.66</v>
      </c>
      <c r="E13" s="10">
        <v>415771.83</v>
      </c>
      <c r="F13" s="10">
        <f t="shared" si="0"/>
        <v>992984.8299999998</v>
      </c>
      <c r="G13" s="10">
        <v>128068.79</v>
      </c>
      <c r="H13" s="10">
        <v>56421.11</v>
      </c>
      <c r="I13" s="10">
        <f t="shared" si="1"/>
        <v>71647.68</v>
      </c>
      <c r="J13" s="31">
        <v>10199224.72</v>
      </c>
      <c r="K13" s="10">
        <v>7.98</v>
      </c>
      <c r="L13" s="10">
        <v>0</v>
      </c>
      <c r="M13" s="10">
        <f t="shared" si="2"/>
        <v>0</v>
      </c>
      <c r="N13" s="14">
        <v>0</v>
      </c>
      <c r="O13" s="13">
        <v>122511666.77</v>
      </c>
      <c r="P13" s="10">
        <f t="shared" si="3"/>
        <v>6668544.8</v>
      </c>
      <c r="Q13" s="10">
        <v>0</v>
      </c>
      <c r="R13" s="9">
        <v>6668544.8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4">
        <v>0</v>
      </c>
      <c r="AC13" s="13">
        <f t="shared" si="4"/>
        <v>1804312.79</v>
      </c>
      <c r="AD13" s="10">
        <f t="shared" si="4"/>
        <v>10199224.719999999</v>
      </c>
      <c r="AE13" s="10">
        <v>-576690.49</v>
      </c>
      <c r="AF13" s="10">
        <v>6184240.91</v>
      </c>
      <c r="AG13" s="10">
        <v>799374.2</v>
      </c>
      <c r="AH13" s="10">
        <v>1868967.93</v>
      </c>
      <c r="AI13" s="10">
        <v>0</v>
      </c>
      <c r="AJ13" s="10">
        <v>0</v>
      </c>
      <c r="AK13" s="10">
        <v>1581629.08</v>
      </c>
      <c r="AL13" s="10">
        <v>2146015.88</v>
      </c>
      <c r="AM13" s="10">
        <v>0</v>
      </c>
      <c r="AN13" s="14">
        <v>0</v>
      </c>
      <c r="AO13" s="13">
        <f t="shared" si="5"/>
        <v>273291.87999999995</v>
      </c>
      <c r="AP13" s="10">
        <f t="shared" si="5"/>
        <v>415771.83</v>
      </c>
      <c r="AQ13" s="10">
        <v>26121.13</v>
      </c>
      <c r="AR13" s="10">
        <v>56421.11</v>
      </c>
      <c r="AS13" s="10">
        <v>49030.98</v>
      </c>
      <c r="AT13" s="10">
        <v>143396.66</v>
      </c>
      <c r="AU13" s="10">
        <v>140000</v>
      </c>
      <c r="AV13" s="10">
        <v>140000</v>
      </c>
      <c r="AW13" s="10">
        <v>55217.1</v>
      </c>
      <c r="AX13" s="10">
        <v>70626.36</v>
      </c>
      <c r="AY13" s="10">
        <v>2922.67</v>
      </c>
      <c r="AZ13" s="14">
        <v>5327.7</v>
      </c>
      <c r="BA13" s="22"/>
      <c r="BB13" s="22"/>
    </row>
    <row r="14" spans="1:54" ht="12">
      <c r="A14" s="20">
        <f t="shared" si="6"/>
        <v>7</v>
      </c>
      <c r="B14" s="51" t="s">
        <v>122</v>
      </c>
      <c r="C14" s="52" t="s">
        <v>54</v>
      </c>
      <c r="D14" s="13">
        <v>76684.8</v>
      </c>
      <c r="E14" s="10">
        <v>15463.21</v>
      </c>
      <c r="F14" s="10">
        <f t="shared" si="0"/>
        <v>61221.590000000004</v>
      </c>
      <c r="G14" s="10">
        <v>12780.8</v>
      </c>
      <c r="H14" s="10">
        <v>5964.42</v>
      </c>
      <c r="I14" s="10">
        <f t="shared" si="1"/>
        <v>6816.379999999999</v>
      </c>
      <c r="J14" s="31">
        <v>1227728.75</v>
      </c>
      <c r="K14" s="10">
        <v>9.62</v>
      </c>
      <c r="L14" s="10">
        <v>0</v>
      </c>
      <c r="M14" s="10">
        <f t="shared" si="2"/>
        <v>0</v>
      </c>
      <c r="N14" s="14">
        <v>0</v>
      </c>
      <c r="O14" s="13">
        <v>12220983.98</v>
      </c>
      <c r="P14" s="10">
        <f t="shared" si="3"/>
        <v>671780.46</v>
      </c>
      <c r="Q14" s="10">
        <v>0</v>
      </c>
      <c r="R14" s="9">
        <v>671780.46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4">
        <v>0</v>
      </c>
      <c r="AC14" s="13">
        <f t="shared" si="4"/>
        <v>-328308.87</v>
      </c>
      <c r="AD14" s="10">
        <f t="shared" si="4"/>
        <v>1227728.75</v>
      </c>
      <c r="AE14" s="10">
        <v>-5626.8</v>
      </c>
      <c r="AF14" s="10">
        <v>943298.53</v>
      </c>
      <c r="AG14" s="10">
        <v>80144.91</v>
      </c>
      <c r="AH14" s="10">
        <v>187407.99</v>
      </c>
      <c r="AI14" s="10">
        <v>0</v>
      </c>
      <c r="AJ14" s="10">
        <v>0</v>
      </c>
      <c r="AK14" s="10">
        <v>-402826.98</v>
      </c>
      <c r="AL14" s="10">
        <v>97022.23</v>
      </c>
      <c r="AM14" s="10">
        <v>0</v>
      </c>
      <c r="AN14" s="14">
        <v>0</v>
      </c>
      <c r="AO14" s="13">
        <f t="shared" si="5"/>
        <v>7462.99</v>
      </c>
      <c r="AP14" s="10">
        <f t="shared" si="5"/>
        <v>15463.210000000001</v>
      </c>
      <c r="AQ14" s="10">
        <v>2476.45</v>
      </c>
      <c r="AR14" s="10">
        <v>5964.42</v>
      </c>
      <c r="AS14" s="10">
        <v>497.45</v>
      </c>
      <c r="AT14" s="10">
        <v>4727.3</v>
      </c>
      <c r="AU14" s="10">
        <v>0</v>
      </c>
      <c r="AV14" s="10">
        <v>0</v>
      </c>
      <c r="AW14" s="10">
        <v>4415.09</v>
      </c>
      <c r="AX14" s="10">
        <v>4581.49</v>
      </c>
      <c r="AY14" s="10">
        <v>74</v>
      </c>
      <c r="AZ14" s="14">
        <v>190</v>
      </c>
      <c r="BA14" s="22"/>
      <c r="BB14" s="22"/>
    </row>
    <row r="15" spans="1:54" ht="12">
      <c r="A15" s="50">
        <f t="shared" si="6"/>
        <v>8</v>
      </c>
      <c r="B15" s="51" t="s">
        <v>122</v>
      </c>
      <c r="C15" s="52" t="s">
        <v>55</v>
      </c>
      <c r="D15" s="13">
        <v>2394.08</v>
      </c>
      <c r="E15" s="10">
        <v>664.74</v>
      </c>
      <c r="F15" s="10">
        <f t="shared" si="0"/>
        <v>1729.34</v>
      </c>
      <c r="G15" s="10">
        <v>399.01</v>
      </c>
      <c r="H15" s="10">
        <v>175.41</v>
      </c>
      <c r="I15" s="10">
        <f t="shared" si="1"/>
        <v>223.6</v>
      </c>
      <c r="J15" s="31">
        <v>19334.64</v>
      </c>
      <c r="K15" s="10">
        <v>4.85</v>
      </c>
      <c r="L15" s="10">
        <v>0</v>
      </c>
      <c r="M15" s="10">
        <f t="shared" si="2"/>
        <v>0</v>
      </c>
      <c r="N15" s="14">
        <v>0</v>
      </c>
      <c r="O15" s="13">
        <v>381820.46</v>
      </c>
      <c r="P15" s="10">
        <f t="shared" si="3"/>
        <v>20632.69</v>
      </c>
      <c r="Q15" s="10">
        <v>0</v>
      </c>
      <c r="R15" s="9">
        <v>20632.69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4">
        <v>0</v>
      </c>
      <c r="AC15" s="13">
        <f t="shared" si="4"/>
        <v>3604.3599999999997</v>
      </c>
      <c r="AD15" s="10">
        <f t="shared" si="4"/>
        <v>19334.64</v>
      </c>
      <c r="AE15" s="10">
        <v>191.27</v>
      </c>
      <c r="AF15" s="10">
        <v>8406.59</v>
      </c>
      <c r="AG15" s="10">
        <v>3206.24</v>
      </c>
      <c r="AH15" s="10">
        <v>6769.33</v>
      </c>
      <c r="AI15" s="10">
        <v>0</v>
      </c>
      <c r="AJ15" s="10">
        <v>0</v>
      </c>
      <c r="AK15" s="10">
        <v>206.85</v>
      </c>
      <c r="AL15" s="10">
        <v>4158.72</v>
      </c>
      <c r="AM15" s="10">
        <v>0</v>
      </c>
      <c r="AN15" s="14">
        <v>0</v>
      </c>
      <c r="AO15" s="13">
        <f t="shared" si="5"/>
        <v>399.82</v>
      </c>
      <c r="AP15" s="10">
        <f t="shared" si="5"/>
        <v>664.74</v>
      </c>
      <c r="AQ15" s="10">
        <v>82.05</v>
      </c>
      <c r="AR15" s="10">
        <v>175.41</v>
      </c>
      <c r="AS15" s="10">
        <v>25.14</v>
      </c>
      <c r="AT15" s="10">
        <v>81.61</v>
      </c>
      <c r="AU15" s="10">
        <v>0</v>
      </c>
      <c r="AV15" s="10">
        <v>0</v>
      </c>
      <c r="AW15" s="10">
        <v>182.63</v>
      </c>
      <c r="AX15" s="10">
        <v>187.72</v>
      </c>
      <c r="AY15" s="10">
        <v>110</v>
      </c>
      <c r="AZ15" s="14">
        <v>220</v>
      </c>
      <c r="BA15" s="22"/>
      <c r="BB15" s="22"/>
    </row>
    <row r="16" spans="1:54" ht="12">
      <c r="A16" s="50">
        <f t="shared" si="6"/>
        <v>9</v>
      </c>
      <c r="B16" s="51" t="s">
        <v>123</v>
      </c>
      <c r="C16" s="52" t="s">
        <v>63</v>
      </c>
      <c r="D16" s="13">
        <v>82325.06</v>
      </c>
      <c r="E16" s="10">
        <v>26111.18</v>
      </c>
      <c r="F16" s="10">
        <f t="shared" si="0"/>
        <v>56213.88</v>
      </c>
      <c r="G16" s="10">
        <v>7484.1</v>
      </c>
      <c r="H16" s="10">
        <v>3176.76</v>
      </c>
      <c r="I16" s="10">
        <f t="shared" si="1"/>
        <v>4307.34</v>
      </c>
      <c r="J16" s="31">
        <v>570306.95</v>
      </c>
      <c r="K16" s="10">
        <v>7.63</v>
      </c>
      <c r="L16" s="10">
        <v>0</v>
      </c>
      <c r="M16" s="10">
        <f t="shared" si="2"/>
        <v>0</v>
      </c>
      <c r="N16" s="14">
        <v>0</v>
      </c>
      <c r="O16" s="13">
        <v>7199716.67</v>
      </c>
      <c r="P16" s="10">
        <f t="shared" si="3"/>
        <v>341256.12</v>
      </c>
      <c r="Q16" s="10">
        <v>0</v>
      </c>
      <c r="R16" s="9">
        <v>341256.12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4">
        <v>0</v>
      </c>
      <c r="AC16" s="13">
        <f t="shared" si="4"/>
        <v>309208.1</v>
      </c>
      <c r="AD16" s="10">
        <f t="shared" si="4"/>
        <v>570306.95</v>
      </c>
      <c r="AE16" s="10">
        <v>168661.13</v>
      </c>
      <c r="AF16" s="10">
        <v>261713.87</v>
      </c>
      <c r="AG16" s="10">
        <v>65157.75</v>
      </c>
      <c r="AH16" s="10">
        <v>143287.1</v>
      </c>
      <c r="AI16" s="10">
        <v>124.21</v>
      </c>
      <c r="AJ16" s="10">
        <v>278.93</v>
      </c>
      <c r="AK16" s="10">
        <v>75265.01</v>
      </c>
      <c r="AL16" s="10">
        <v>165027.05</v>
      </c>
      <c r="AM16" s="10">
        <v>0</v>
      </c>
      <c r="AN16" s="14">
        <v>0</v>
      </c>
      <c r="AO16" s="13">
        <f t="shared" si="5"/>
        <v>14126.75</v>
      </c>
      <c r="AP16" s="10">
        <f t="shared" si="5"/>
        <v>26111.180000000004</v>
      </c>
      <c r="AQ16" s="10">
        <v>1550.93</v>
      </c>
      <c r="AR16" s="10">
        <v>3176.76</v>
      </c>
      <c r="AS16" s="10">
        <v>12551.82</v>
      </c>
      <c r="AT16" s="10">
        <v>18048.4</v>
      </c>
      <c r="AU16" s="10">
        <v>0</v>
      </c>
      <c r="AV16" s="10">
        <v>0</v>
      </c>
      <c r="AW16" s="10">
        <v>0</v>
      </c>
      <c r="AX16" s="10">
        <v>4832.02</v>
      </c>
      <c r="AY16" s="10">
        <v>24</v>
      </c>
      <c r="AZ16" s="14">
        <v>54</v>
      </c>
      <c r="BA16" s="22"/>
      <c r="BB16" s="22"/>
    </row>
    <row r="17" spans="1:54" ht="12">
      <c r="A17" s="50">
        <f t="shared" si="6"/>
        <v>10</v>
      </c>
      <c r="B17" s="51" t="s">
        <v>124</v>
      </c>
      <c r="C17" s="52" t="s">
        <v>8</v>
      </c>
      <c r="D17" s="13">
        <v>1148474.29</v>
      </c>
      <c r="E17" s="10">
        <v>151719.88</v>
      </c>
      <c r="F17" s="10">
        <f t="shared" si="0"/>
        <v>996754.41</v>
      </c>
      <c r="G17" s="10">
        <v>104406.76</v>
      </c>
      <c r="H17" s="10">
        <v>48792.42</v>
      </c>
      <c r="I17" s="10">
        <f t="shared" si="1"/>
        <v>55614.34</v>
      </c>
      <c r="J17" s="31">
        <v>5741213.94</v>
      </c>
      <c r="K17" s="10">
        <v>5.51</v>
      </c>
      <c r="L17" s="10">
        <v>0</v>
      </c>
      <c r="M17" s="10">
        <f t="shared" si="2"/>
        <v>0</v>
      </c>
      <c r="N17" s="14">
        <v>0</v>
      </c>
      <c r="O17" s="13">
        <v>99707175.62</v>
      </c>
      <c r="P17" s="10">
        <f t="shared" si="3"/>
        <v>5639493.89</v>
      </c>
      <c r="Q17" s="10">
        <v>0</v>
      </c>
      <c r="R17" s="9">
        <v>5639493.89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4">
        <v>0</v>
      </c>
      <c r="AC17" s="13">
        <f t="shared" si="4"/>
        <v>-1267318.2999999998</v>
      </c>
      <c r="AD17" s="10">
        <f t="shared" si="4"/>
        <v>5741213.9399999995</v>
      </c>
      <c r="AE17" s="10">
        <v>-57786.4</v>
      </c>
      <c r="AF17" s="10">
        <v>1407082.19</v>
      </c>
      <c r="AG17" s="10">
        <v>430165.51</v>
      </c>
      <c r="AH17" s="10">
        <v>1211229.18</v>
      </c>
      <c r="AI17" s="10">
        <v>0</v>
      </c>
      <c r="AJ17" s="10">
        <v>0</v>
      </c>
      <c r="AK17" s="10">
        <v>-1639697.41</v>
      </c>
      <c r="AL17" s="10">
        <v>3122902.57</v>
      </c>
      <c r="AM17" s="10">
        <v>0</v>
      </c>
      <c r="AN17" s="14">
        <v>0</v>
      </c>
      <c r="AO17" s="13">
        <f t="shared" si="5"/>
        <v>34777.509999999995</v>
      </c>
      <c r="AP17" s="10">
        <f t="shared" si="5"/>
        <v>151719.87999999998</v>
      </c>
      <c r="AQ17" s="10">
        <v>19900.16</v>
      </c>
      <c r="AR17" s="10">
        <v>48792.42</v>
      </c>
      <c r="AS17" s="26">
        <v>3959.59</v>
      </c>
      <c r="AT17" s="10">
        <v>16562.89</v>
      </c>
      <c r="AU17" s="10">
        <v>0</v>
      </c>
      <c r="AV17" s="10">
        <v>38400</v>
      </c>
      <c r="AW17" s="10">
        <v>10168.63</v>
      </c>
      <c r="AX17" s="10">
        <v>46584.02</v>
      </c>
      <c r="AY17" s="10">
        <v>749.13</v>
      </c>
      <c r="AZ17" s="14">
        <v>1380.55</v>
      </c>
      <c r="BA17" s="22"/>
      <c r="BB17" s="22"/>
    </row>
    <row r="18" spans="1:54" ht="12">
      <c r="A18" s="50">
        <f t="shared" si="6"/>
        <v>11</v>
      </c>
      <c r="B18" s="51" t="s">
        <v>116</v>
      </c>
      <c r="C18" s="52" t="s">
        <v>9</v>
      </c>
      <c r="D18" s="25">
        <v>30568.07</v>
      </c>
      <c r="E18" s="26">
        <v>27246.29</v>
      </c>
      <c r="F18" s="26">
        <f t="shared" si="0"/>
        <v>3321.779999999999</v>
      </c>
      <c r="G18" s="26">
        <v>3056.81</v>
      </c>
      <c r="H18" s="26">
        <v>1354.95</v>
      </c>
      <c r="I18" s="26">
        <f t="shared" si="1"/>
        <v>1701.86</v>
      </c>
      <c r="J18" s="32">
        <v>91904.86</v>
      </c>
      <c r="K18" s="26">
        <v>3.0128</v>
      </c>
      <c r="L18" s="26">
        <v>0</v>
      </c>
      <c r="M18" s="26">
        <f t="shared" si="2"/>
        <v>0</v>
      </c>
      <c r="N18" s="27">
        <v>0</v>
      </c>
      <c r="O18" s="25">
        <v>2905911.53</v>
      </c>
      <c r="P18" s="26">
        <f t="shared" si="3"/>
        <v>181073.98</v>
      </c>
      <c r="Q18" s="26">
        <v>0</v>
      </c>
      <c r="R18" s="9">
        <v>181073.98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7">
        <v>0</v>
      </c>
      <c r="AC18" s="25">
        <f t="shared" si="4"/>
        <v>-70156.64</v>
      </c>
      <c r="AD18" s="26">
        <f t="shared" si="4"/>
        <v>91904.85999999999</v>
      </c>
      <c r="AE18" s="26">
        <v>-36398.32</v>
      </c>
      <c r="AF18" s="26">
        <v>92986.95</v>
      </c>
      <c r="AG18" s="26">
        <v>17973.2</v>
      </c>
      <c r="AH18" s="26">
        <v>46014.59</v>
      </c>
      <c r="AI18" s="26">
        <v>1495.89</v>
      </c>
      <c r="AJ18" s="26">
        <v>2975.34</v>
      </c>
      <c r="AK18" s="26">
        <v>-53227.41</v>
      </c>
      <c r="AL18" s="26">
        <v>-50072.02</v>
      </c>
      <c r="AM18" s="26">
        <v>0</v>
      </c>
      <c r="AN18" s="27">
        <v>0</v>
      </c>
      <c r="AO18" s="25">
        <f t="shared" si="5"/>
        <v>25187.66</v>
      </c>
      <c r="AP18" s="26">
        <f t="shared" si="5"/>
        <v>27246.29</v>
      </c>
      <c r="AQ18" s="26">
        <v>630.05</v>
      </c>
      <c r="AR18" s="26">
        <v>1354.95</v>
      </c>
      <c r="AS18" s="26">
        <v>1274.96</v>
      </c>
      <c r="AT18" s="26">
        <v>2558.05</v>
      </c>
      <c r="AU18" s="26">
        <v>20500</v>
      </c>
      <c r="AV18" s="26">
        <v>20500</v>
      </c>
      <c r="AW18" s="26">
        <v>2725</v>
      </c>
      <c r="AX18" s="26">
        <v>2725</v>
      </c>
      <c r="AY18" s="26">
        <v>57.65</v>
      </c>
      <c r="AZ18" s="27">
        <v>108.29</v>
      </c>
      <c r="BA18" s="22"/>
      <c r="BB18" s="22"/>
    </row>
    <row r="19" spans="1:54" ht="12">
      <c r="A19" s="50">
        <f t="shared" si="6"/>
        <v>12</v>
      </c>
      <c r="B19" s="51" t="s">
        <v>125</v>
      </c>
      <c r="C19" s="52" t="s">
        <v>11</v>
      </c>
      <c r="D19" s="25">
        <v>401664.71</v>
      </c>
      <c r="E19" s="26">
        <v>94111.56</v>
      </c>
      <c r="F19" s="26">
        <f t="shared" si="0"/>
        <v>307553.15</v>
      </c>
      <c r="G19" s="26">
        <v>36514.98</v>
      </c>
      <c r="H19" s="26">
        <v>15838.12</v>
      </c>
      <c r="I19" s="26">
        <f t="shared" si="1"/>
        <v>20676.86</v>
      </c>
      <c r="J19" s="32">
        <v>-219151.27</v>
      </c>
      <c r="K19" s="26">
        <v>-0.6</v>
      </c>
      <c r="L19" s="26">
        <v>0</v>
      </c>
      <c r="M19" s="26">
        <f t="shared" si="2"/>
        <v>0</v>
      </c>
      <c r="N19" s="27">
        <v>0</v>
      </c>
      <c r="O19" s="25">
        <v>35196015.29</v>
      </c>
      <c r="P19" s="26">
        <f t="shared" si="3"/>
        <v>1582750.03</v>
      </c>
      <c r="Q19" s="26">
        <v>0</v>
      </c>
      <c r="R19" s="9">
        <v>1582750.03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7">
        <v>0</v>
      </c>
      <c r="AC19" s="25">
        <f t="shared" si="4"/>
        <v>-1419219.25</v>
      </c>
      <c r="AD19" s="26">
        <f t="shared" si="4"/>
        <v>-219151.26999999996</v>
      </c>
      <c r="AE19" s="26">
        <v>14765.64</v>
      </c>
      <c r="AF19" s="26">
        <v>-66727.98</v>
      </c>
      <c r="AG19" s="26">
        <v>261341.39</v>
      </c>
      <c r="AH19" s="26">
        <v>537088.22</v>
      </c>
      <c r="AI19" s="26">
        <v>4496.03</v>
      </c>
      <c r="AJ19" s="26">
        <v>7568.34</v>
      </c>
      <c r="AK19" s="26">
        <v>-1699822.31</v>
      </c>
      <c r="AL19" s="26">
        <v>-697079.85</v>
      </c>
      <c r="AM19" s="26">
        <v>0</v>
      </c>
      <c r="AN19" s="27">
        <v>0</v>
      </c>
      <c r="AO19" s="25">
        <f t="shared" si="5"/>
        <v>77933.64</v>
      </c>
      <c r="AP19" s="26">
        <f t="shared" si="5"/>
        <v>94111.56</v>
      </c>
      <c r="AQ19" s="26">
        <v>7834.83</v>
      </c>
      <c r="AR19" s="26">
        <v>15838.12</v>
      </c>
      <c r="AS19" s="26">
        <v>13431.6</v>
      </c>
      <c r="AT19" s="26">
        <v>20197.49</v>
      </c>
      <c r="AU19" s="26">
        <v>30000</v>
      </c>
      <c r="AV19" s="26">
        <v>30000</v>
      </c>
      <c r="AW19" s="26">
        <v>25402.21</v>
      </c>
      <c r="AX19" s="26">
        <v>25685.95</v>
      </c>
      <c r="AY19" s="26">
        <v>1265</v>
      </c>
      <c r="AZ19" s="27">
        <v>2390</v>
      </c>
      <c r="BA19" s="22"/>
      <c r="BB19" s="22"/>
    </row>
    <row r="20" spans="1:54" ht="12">
      <c r="A20" s="50">
        <f t="shared" si="6"/>
        <v>13</v>
      </c>
      <c r="B20" s="51" t="s">
        <v>125</v>
      </c>
      <c r="C20" s="52" t="s">
        <v>10</v>
      </c>
      <c r="D20" s="13">
        <v>42902.21</v>
      </c>
      <c r="E20" s="10">
        <v>14659.96</v>
      </c>
      <c r="F20" s="10">
        <f t="shared" si="0"/>
        <v>28242.25</v>
      </c>
      <c r="G20" s="10">
        <v>3900.2</v>
      </c>
      <c r="H20" s="10">
        <v>1756.1</v>
      </c>
      <c r="I20" s="10">
        <f t="shared" si="1"/>
        <v>2144.1</v>
      </c>
      <c r="J20" s="31">
        <v>101020.9</v>
      </c>
      <c r="K20" s="10">
        <v>2.6</v>
      </c>
      <c r="L20" s="10">
        <v>0</v>
      </c>
      <c r="M20" s="10">
        <f t="shared" si="2"/>
        <v>0</v>
      </c>
      <c r="N20" s="14">
        <v>0</v>
      </c>
      <c r="O20" s="13">
        <v>3739468.27</v>
      </c>
      <c r="P20" s="10">
        <f t="shared" si="3"/>
        <v>192879</v>
      </c>
      <c r="Q20" s="10">
        <v>0</v>
      </c>
      <c r="R20" s="9">
        <v>192879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4">
        <v>0</v>
      </c>
      <c r="AC20" s="13">
        <f t="shared" si="4"/>
        <v>-30597.610000000008</v>
      </c>
      <c r="AD20" s="10">
        <f t="shared" si="4"/>
        <v>101020.9</v>
      </c>
      <c r="AE20" s="10">
        <v>13721.85</v>
      </c>
      <c r="AF20" s="10">
        <v>4344.7</v>
      </c>
      <c r="AG20" s="10">
        <v>23131.22</v>
      </c>
      <c r="AH20" s="10">
        <v>58071.81</v>
      </c>
      <c r="AI20" s="10">
        <v>83.7</v>
      </c>
      <c r="AJ20" s="10">
        <v>224.15</v>
      </c>
      <c r="AK20" s="10">
        <v>-67534.38</v>
      </c>
      <c r="AL20" s="10">
        <v>38380.24</v>
      </c>
      <c r="AM20" s="10">
        <v>0</v>
      </c>
      <c r="AN20" s="14">
        <v>0</v>
      </c>
      <c r="AO20" s="13">
        <f t="shared" si="5"/>
        <v>12022.75</v>
      </c>
      <c r="AP20" s="10">
        <f t="shared" si="5"/>
        <v>14659.96</v>
      </c>
      <c r="AQ20" s="10">
        <v>800.75</v>
      </c>
      <c r="AR20" s="10">
        <v>1756.1</v>
      </c>
      <c r="AS20" s="10">
        <v>2703.43</v>
      </c>
      <c r="AT20" s="10">
        <v>3225.87</v>
      </c>
      <c r="AU20" s="10">
        <v>5000</v>
      </c>
      <c r="AV20" s="10">
        <v>5000</v>
      </c>
      <c r="AW20" s="10">
        <v>2203.57</v>
      </c>
      <c r="AX20" s="10">
        <v>2237.99</v>
      </c>
      <c r="AY20" s="10">
        <v>1315</v>
      </c>
      <c r="AZ20" s="14">
        <v>2440</v>
      </c>
      <c r="BA20" s="22"/>
      <c r="BB20" s="22"/>
    </row>
    <row r="21" spans="1:54" ht="12">
      <c r="A21" s="50">
        <f t="shared" si="6"/>
        <v>14</v>
      </c>
      <c r="B21" s="51" t="s">
        <v>126</v>
      </c>
      <c r="C21" s="52" t="s">
        <v>12</v>
      </c>
      <c r="D21" s="13">
        <v>50190.39</v>
      </c>
      <c r="E21" s="10">
        <v>18817.87</v>
      </c>
      <c r="F21" s="10">
        <f t="shared" si="0"/>
        <v>31372.52</v>
      </c>
      <c r="G21" s="10">
        <v>5019.04</v>
      </c>
      <c r="H21" s="10">
        <v>2253.11</v>
      </c>
      <c r="I21" s="10">
        <f t="shared" si="1"/>
        <v>2765.93</v>
      </c>
      <c r="J21" s="31">
        <v>151074.27</v>
      </c>
      <c r="K21" s="10">
        <v>3.02</v>
      </c>
      <c r="L21" s="10">
        <v>0</v>
      </c>
      <c r="M21" s="10">
        <f t="shared" si="2"/>
        <v>0</v>
      </c>
      <c r="N21" s="14">
        <v>0</v>
      </c>
      <c r="O21" s="13">
        <v>4798021.57</v>
      </c>
      <c r="P21" s="10">
        <f t="shared" si="3"/>
        <v>265220.82</v>
      </c>
      <c r="Q21" s="10">
        <v>0</v>
      </c>
      <c r="R21" s="9">
        <v>265220.82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4">
        <v>0</v>
      </c>
      <c r="AC21" s="13">
        <f t="shared" si="4"/>
        <v>11935.649999999998</v>
      </c>
      <c r="AD21" s="10">
        <f t="shared" si="4"/>
        <v>151074.27</v>
      </c>
      <c r="AE21" s="10">
        <v>1498</v>
      </c>
      <c r="AF21" s="10">
        <v>-984.91</v>
      </c>
      <c r="AG21" s="10">
        <v>35760.1</v>
      </c>
      <c r="AH21" s="10">
        <v>89358.15</v>
      </c>
      <c r="AI21" s="10">
        <v>0</v>
      </c>
      <c r="AJ21" s="10">
        <v>0</v>
      </c>
      <c r="AK21" s="10">
        <v>-25322.45</v>
      </c>
      <c r="AL21" s="10">
        <v>62701.03</v>
      </c>
      <c r="AM21" s="10">
        <v>0</v>
      </c>
      <c r="AN21" s="14">
        <v>0</v>
      </c>
      <c r="AO21" s="13">
        <f t="shared" si="5"/>
        <v>1752.69</v>
      </c>
      <c r="AP21" s="10">
        <f t="shared" si="5"/>
        <v>18817.87</v>
      </c>
      <c r="AQ21" s="10">
        <v>1022.23</v>
      </c>
      <c r="AR21" s="10">
        <v>2253.11</v>
      </c>
      <c r="AS21" s="10">
        <v>700.46</v>
      </c>
      <c r="AT21" s="10">
        <v>1934.98</v>
      </c>
      <c r="AU21" s="10">
        <v>0</v>
      </c>
      <c r="AV21" s="10">
        <v>11800</v>
      </c>
      <c r="AW21" s="10">
        <v>0</v>
      </c>
      <c r="AX21" s="10">
        <v>2739.78</v>
      </c>
      <c r="AY21" s="10">
        <v>30</v>
      </c>
      <c r="AZ21" s="14">
        <v>90</v>
      </c>
      <c r="BA21" s="22"/>
      <c r="BB21" s="22"/>
    </row>
    <row r="22" spans="1:54" ht="12">
      <c r="A22" s="50">
        <f t="shared" si="6"/>
        <v>15</v>
      </c>
      <c r="B22" s="51" t="s">
        <v>172</v>
      </c>
      <c r="C22" s="52" t="s">
        <v>13</v>
      </c>
      <c r="D22" s="13">
        <v>2011651869.17</v>
      </c>
      <c r="E22" s="10">
        <v>109620519.75</v>
      </c>
      <c r="F22" s="10">
        <f t="shared" si="0"/>
        <v>1902031349.42</v>
      </c>
      <c r="G22" s="10">
        <v>182877442.65</v>
      </c>
      <c r="H22" s="10">
        <v>81242843.94</v>
      </c>
      <c r="I22" s="10">
        <f t="shared" si="1"/>
        <v>101634598.71000001</v>
      </c>
      <c r="J22" s="31">
        <v>2245067250.51</v>
      </c>
      <c r="K22" s="10">
        <v>1.23</v>
      </c>
      <c r="L22" s="10">
        <v>0</v>
      </c>
      <c r="M22" s="10">
        <f t="shared" si="2"/>
        <v>0</v>
      </c>
      <c r="N22" s="14">
        <v>0</v>
      </c>
      <c r="O22" s="13">
        <v>173924164777.32</v>
      </c>
      <c r="P22" s="10">
        <f t="shared" si="3"/>
        <v>10743933449.32</v>
      </c>
      <c r="Q22" s="10">
        <v>0</v>
      </c>
      <c r="R22" s="9">
        <v>10743933449.32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4">
        <v>0</v>
      </c>
      <c r="AC22" s="13">
        <f t="shared" si="4"/>
        <v>1353331825.33</v>
      </c>
      <c r="AD22" s="10">
        <f t="shared" si="4"/>
        <v>2245067250.5099998</v>
      </c>
      <c r="AE22" s="10">
        <v>10973763.97</v>
      </c>
      <c r="AF22" s="10">
        <v>67043.8</v>
      </c>
      <c r="AG22" s="10">
        <v>833731049.59</v>
      </c>
      <c r="AH22" s="10">
        <v>2173089744.43</v>
      </c>
      <c r="AI22" s="10">
        <v>3164427.99</v>
      </c>
      <c r="AJ22" s="10">
        <v>6375172.02</v>
      </c>
      <c r="AK22" s="10">
        <v>498755917.28</v>
      </c>
      <c r="AL22" s="10">
        <v>59336564.16</v>
      </c>
      <c r="AM22" s="10">
        <v>6706666.5</v>
      </c>
      <c r="AN22" s="14">
        <v>6198726.1</v>
      </c>
      <c r="AO22" s="13">
        <f t="shared" si="5"/>
        <v>49791332.32</v>
      </c>
      <c r="AP22" s="10">
        <f t="shared" si="5"/>
        <v>109620519.75</v>
      </c>
      <c r="AQ22" s="10">
        <v>36980705.87</v>
      </c>
      <c r="AR22" s="10">
        <v>81242843.94</v>
      </c>
      <c r="AS22" s="10">
        <v>12156741.13</v>
      </c>
      <c r="AT22" s="10">
        <v>24068651.81</v>
      </c>
      <c r="AU22" s="10">
        <v>653240.92</v>
      </c>
      <c r="AV22" s="10">
        <v>1307864.8</v>
      </c>
      <c r="AW22" s="10">
        <v>0</v>
      </c>
      <c r="AX22" s="10">
        <v>3000000</v>
      </c>
      <c r="AY22" s="10">
        <v>644.4</v>
      </c>
      <c r="AZ22" s="14">
        <v>1159.2</v>
      </c>
      <c r="BA22" s="22"/>
      <c r="BB22" s="22"/>
    </row>
    <row r="23" spans="1:54" ht="12">
      <c r="A23" s="50">
        <f t="shared" si="6"/>
        <v>16</v>
      </c>
      <c r="B23" s="51" t="s">
        <v>127</v>
      </c>
      <c r="C23" s="52" t="s">
        <v>14</v>
      </c>
      <c r="D23" s="13">
        <v>136344.39</v>
      </c>
      <c r="E23" s="10">
        <v>47809.8</v>
      </c>
      <c r="F23" s="10">
        <f t="shared" si="0"/>
        <v>88534.59000000001</v>
      </c>
      <c r="G23" s="10">
        <v>12394.95</v>
      </c>
      <c r="H23" s="10">
        <v>5528.24</v>
      </c>
      <c r="I23" s="10">
        <f t="shared" si="1"/>
        <v>6866.710000000001</v>
      </c>
      <c r="J23" s="31">
        <v>140647.75</v>
      </c>
      <c r="K23" s="10">
        <v>1.1377</v>
      </c>
      <c r="L23" s="10">
        <v>0</v>
      </c>
      <c r="M23" s="10">
        <f t="shared" si="2"/>
        <v>0</v>
      </c>
      <c r="N23" s="14">
        <v>0</v>
      </c>
      <c r="O23" s="13">
        <v>11772086.76</v>
      </c>
      <c r="P23" s="10">
        <f t="shared" si="3"/>
        <v>747429.55</v>
      </c>
      <c r="Q23" s="10">
        <v>0</v>
      </c>
      <c r="R23" s="9">
        <v>747429.55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4">
        <v>0</v>
      </c>
      <c r="AC23" s="13">
        <f t="shared" si="4"/>
        <v>-43042.719999999994</v>
      </c>
      <c r="AD23" s="10">
        <f t="shared" si="4"/>
        <v>140647.75</v>
      </c>
      <c r="AE23" s="10">
        <v>-170210.49</v>
      </c>
      <c r="AF23" s="10">
        <v>-186309.56</v>
      </c>
      <c r="AG23" s="10">
        <v>110809.75</v>
      </c>
      <c r="AH23" s="10">
        <v>255482.22</v>
      </c>
      <c r="AI23" s="10">
        <v>8013.7</v>
      </c>
      <c r="AJ23" s="10">
        <v>8013.7</v>
      </c>
      <c r="AK23" s="10">
        <v>8344.32</v>
      </c>
      <c r="AL23" s="10">
        <v>63461.39</v>
      </c>
      <c r="AM23" s="10">
        <v>0</v>
      </c>
      <c r="AN23" s="14">
        <v>0</v>
      </c>
      <c r="AO23" s="13">
        <f t="shared" si="5"/>
        <v>29811.2</v>
      </c>
      <c r="AP23" s="10">
        <f t="shared" si="5"/>
        <v>47809.799999999996</v>
      </c>
      <c r="AQ23" s="10">
        <v>2478.18</v>
      </c>
      <c r="AR23" s="10">
        <v>5528.24</v>
      </c>
      <c r="AS23" s="10">
        <v>5833.02</v>
      </c>
      <c r="AT23" s="10">
        <v>11272.24</v>
      </c>
      <c r="AU23" s="10">
        <v>20000</v>
      </c>
      <c r="AV23" s="10">
        <v>20000</v>
      </c>
      <c r="AW23" s="10">
        <v>0</v>
      </c>
      <c r="AX23" s="10">
        <v>7509.32</v>
      </c>
      <c r="AY23" s="10">
        <v>1500</v>
      </c>
      <c r="AZ23" s="14">
        <v>3500</v>
      </c>
      <c r="BA23" s="22"/>
      <c r="BB23" s="22"/>
    </row>
    <row r="24" spans="1:54" ht="12">
      <c r="A24" s="50">
        <f t="shared" si="6"/>
        <v>17</v>
      </c>
      <c r="B24" s="51" t="s">
        <v>128</v>
      </c>
      <c r="C24" s="52" t="s">
        <v>15</v>
      </c>
      <c r="D24" s="13">
        <v>79586.0834</v>
      </c>
      <c r="E24" s="10">
        <v>22695.42</v>
      </c>
      <c r="F24" s="10">
        <f t="shared" si="0"/>
        <v>56890.663400000005</v>
      </c>
      <c r="G24" s="10">
        <v>7235.0985</v>
      </c>
      <c r="H24" s="10">
        <v>3266.73</v>
      </c>
      <c r="I24" s="10">
        <f t="shared" si="1"/>
        <v>3968.3685</v>
      </c>
      <c r="J24" s="31">
        <v>577948.65</v>
      </c>
      <c r="K24" s="10">
        <v>8</v>
      </c>
      <c r="L24" s="10">
        <v>0</v>
      </c>
      <c r="M24" s="10">
        <f t="shared" si="2"/>
        <v>0</v>
      </c>
      <c r="N24" s="14">
        <v>0</v>
      </c>
      <c r="O24" s="13">
        <v>6959425.683</v>
      </c>
      <c r="P24" s="10">
        <f t="shared" si="3"/>
        <v>330807.37</v>
      </c>
      <c r="Q24" s="10">
        <v>0</v>
      </c>
      <c r="R24" s="9">
        <v>330807.37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4">
        <v>0</v>
      </c>
      <c r="AC24" s="13">
        <f t="shared" si="4"/>
        <v>90471.85</v>
      </c>
      <c r="AD24" s="10">
        <f t="shared" si="4"/>
        <v>577948.65</v>
      </c>
      <c r="AE24" s="10">
        <v>0</v>
      </c>
      <c r="AF24" s="10">
        <v>-2412.15</v>
      </c>
      <c r="AG24" s="10">
        <v>48896.62</v>
      </c>
      <c r="AH24" s="10">
        <v>110720.02</v>
      </c>
      <c r="AI24" s="10">
        <v>0</v>
      </c>
      <c r="AJ24" s="10">
        <v>0</v>
      </c>
      <c r="AK24" s="10">
        <v>41575.23</v>
      </c>
      <c r="AL24" s="10">
        <v>469640.78</v>
      </c>
      <c r="AM24" s="10">
        <v>0</v>
      </c>
      <c r="AN24" s="14">
        <v>0</v>
      </c>
      <c r="AO24" s="13">
        <f t="shared" si="5"/>
        <v>17281.26</v>
      </c>
      <c r="AP24" s="10">
        <f t="shared" si="5"/>
        <v>22695.42</v>
      </c>
      <c r="AQ24" s="10">
        <v>1473.78</v>
      </c>
      <c r="AR24" s="10">
        <v>3266.73</v>
      </c>
      <c r="AS24" s="10">
        <v>2898.35</v>
      </c>
      <c r="AT24" s="10">
        <v>6507.56</v>
      </c>
      <c r="AU24" s="10">
        <v>10099.99</v>
      </c>
      <c r="AV24" s="10">
        <v>10099.99</v>
      </c>
      <c r="AW24" s="10">
        <v>2809.14</v>
      </c>
      <c r="AX24" s="10">
        <v>2809.14</v>
      </c>
      <c r="AY24" s="10">
        <v>0</v>
      </c>
      <c r="AZ24" s="14">
        <v>12</v>
      </c>
      <c r="BA24" s="22"/>
      <c r="BB24" s="22"/>
    </row>
    <row r="25" spans="1:54" ht="12">
      <c r="A25" s="50">
        <f t="shared" si="6"/>
        <v>18</v>
      </c>
      <c r="B25" s="51" t="s">
        <v>128</v>
      </c>
      <c r="C25" s="52" t="s">
        <v>16</v>
      </c>
      <c r="D25" s="13">
        <v>19207.7401</v>
      </c>
      <c r="E25" s="10">
        <v>9947.53</v>
      </c>
      <c r="F25" s="10">
        <f t="shared" si="0"/>
        <v>9260.210099999998</v>
      </c>
      <c r="G25" s="10">
        <v>1746.1582</v>
      </c>
      <c r="H25" s="10">
        <v>802.97</v>
      </c>
      <c r="I25" s="10">
        <f t="shared" si="1"/>
        <v>943.1882</v>
      </c>
      <c r="J25" s="31">
        <v>135936.57</v>
      </c>
      <c r="K25" s="10">
        <v>7.8</v>
      </c>
      <c r="L25" s="10">
        <v>0</v>
      </c>
      <c r="M25" s="10">
        <f t="shared" si="2"/>
        <v>0</v>
      </c>
      <c r="N25" s="14">
        <v>0</v>
      </c>
      <c r="O25" s="13">
        <v>1679902.71</v>
      </c>
      <c r="P25" s="10">
        <f t="shared" si="3"/>
        <v>79506.58</v>
      </c>
      <c r="Q25" s="10">
        <v>0</v>
      </c>
      <c r="R25" s="9">
        <v>79506.58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4">
        <v>0</v>
      </c>
      <c r="AC25" s="13">
        <f t="shared" si="4"/>
        <v>61501.67</v>
      </c>
      <c r="AD25" s="10">
        <f t="shared" si="4"/>
        <v>135936.57</v>
      </c>
      <c r="AE25" s="10">
        <v>0</v>
      </c>
      <c r="AF25" s="10">
        <v>-1650.23</v>
      </c>
      <c r="AG25" s="10">
        <v>13562.67</v>
      </c>
      <c r="AH25" s="10">
        <v>31553.86</v>
      </c>
      <c r="AI25" s="10">
        <v>0</v>
      </c>
      <c r="AJ25" s="10">
        <v>0</v>
      </c>
      <c r="AK25" s="10">
        <v>47939</v>
      </c>
      <c r="AL25" s="10">
        <v>106032.94</v>
      </c>
      <c r="AM25" s="10">
        <v>0</v>
      </c>
      <c r="AN25" s="14">
        <v>0</v>
      </c>
      <c r="AO25" s="13">
        <f t="shared" si="5"/>
        <v>6576.28</v>
      </c>
      <c r="AP25" s="10">
        <f t="shared" si="5"/>
        <v>9947.530000000002</v>
      </c>
      <c r="AQ25" s="10">
        <v>348.32</v>
      </c>
      <c r="AR25" s="10">
        <v>802.97</v>
      </c>
      <c r="AS25" s="10">
        <v>2634.71</v>
      </c>
      <c r="AT25" s="10">
        <v>5539.31</v>
      </c>
      <c r="AU25" s="10">
        <v>2885.71</v>
      </c>
      <c r="AV25" s="10">
        <v>2885.71</v>
      </c>
      <c r="AW25" s="10">
        <v>707.54</v>
      </c>
      <c r="AX25" s="10">
        <v>707.54</v>
      </c>
      <c r="AY25" s="10">
        <v>0</v>
      </c>
      <c r="AZ25" s="14">
        <v>12</v>
      </c>
      <c r="BA25" s="22"/>
      <c r="BB25" s="22"/>
    </row>
    <row r="26" spans="1:54" ht="12">
      <c r="A26" s="50">
        <f t="shared" si="6"/>
        <v>19</v>
      </c>
      <c r="B26" s="51" t="s">
        <v>128</v>
      </c>
      <c r="C26" s="52" t="s">
        <v>17</v>
      </c>
      <c r="D26" s="13">
        <v>249836.36</v>
      </c>
      <c r="E26" s="10">
        <v>58628.31</v>
      </c>
      <c r="F26" s="10">
        <f t="shared" si="0"/>
        <v>191208.05</v>
      </c>
      <c r="G26" s="10">
        <v>22712.3958</v>
      </c>
      <c r="H26" s="10">
        <v>10249.05</v>
      </c>
      <c r="I26" s="10">
        <f t="shared" si="1"/>
        <v>12463.3458</v>
      </c>
      <c r="J26" s="31">
        <v>2585397.11</v>
      </c>
      <c r="K26" s="10">
        <v>11.4</v>
      </c>
      <c r="L26" s="10">
        <v>0</v>
      </c>
      <c r="M26" s="10">
        <f t="shared" si="2"/>
        <v>0</v>
      </c>
      <c r="N26" s="14">
        <v>0</v>
      </c>
      <c r="O26" s="13">
        <v>21840979.8</v>
      </c>
      <c r="P26" s="10">
        <f t="shared" si="3"/>
        <v>1045699.21</v>
      </c>
      <c r="Q26" s="10">
        <v>0</v>
      </c>
      <c r="R26" s="9">
        <v>1045699.21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4">
        <v>0</v>
      </c>
      <c r="AC26" s="13">
        <f t="shared" si="4"/>
        <v>205857.03999999998</v>
      </c>
      <c r="AD26" s="10">
        <f t="shared" si="4"/>
        <v>2585397.11</v>
      </c>
      <c r="AE26" s="10">
        <v>30.33</v>
      </c>
      <c r="AF26" s="10">
        <v>204863.96</v>
      </c>
      <c r="AG26" s="10">
        <v>81048.34</v>
      </c>
      <c r="AH26" s="10">
        <v>227981.42</v>
      </c>
      <c r="AI26" s="10">
        <v>0</v>
      </c>
      <c r="AJ26" s="10">
        <v>0</v>
      </c>
      <c r="AK26" s="10">
        <v>124778.37</v>
      </c>
      <c r="AL26" s="10">
        <v>2152551.73</v>
      </c>
      <c r="AM26" s="10">
        <v>0</v>
      </c>
      <c r="AN26" s="14">
        <v>0</v>
      </c>
      <c r="AO26" s="13">
        <f>AQ26+AS26+AU26+AW26+AY26</f>
        <v>46777.159999999996</v>
      </c>
      <c r="AP26" s="10">
        <f>AR26+AT26+AV26+AX26+AZ26</f>
        <v>58628.31</v>
      </c>
      <c r="AQ26" s="10">
        <v>4639.54</v>
      </c>
      <c r="AR26" s="10">
        <v>10249.05</v>
      </c>
      <c r="AS26" s="10">
        <v>3428.06</v>
      </c>
      <c r="AT26" s="10">
        <v>9657.7</v>
      </c>
      <c r="AU26" s="10">
        <v>30299.96</v>
      </c>
      <c r="AV26" s="10">
        <v>30299.96</v>
      </c>
      <c r="AW26" s="10">
        <v>8409.6</v>
      </c>
      <c r="AX26" s="10">
        <v>8409.6</v>
      </c>
      <c r="AY26" s="10">
        <v>0</v>
      </c>
      <c r="AZ26" s="14">
        <v>12</v>
      </c>
      <c r="BA26" s="22"/>
      <c r="BB26" s="22"/>
    </row>
    <row r="27" spans="1:54" ht="12">
      <c r="A27" s="50">
        <f t="shared" si="6"/>
        <v>20</v>
      </c>
      <c r="B27" s="51" t="s">
        <v>129</v>
      </c>
      <c r="C27" s="52" t="s">
        <v>18</v>
      </c>
      <c r="D27" s="13">
        <v>110319.36</v>
      </c>
      <c r="E27" s="10">
        <v>33659.61</v>
      </c>
      <c r="F27" s="10">
        <f t="shared" si="0"/>
        <v>76659.75</v>
      </c>
      <c r="G27" s="10">
        <v>10029.03</v>
      </c>
      <c r="H27" s="10">
        <v>4610.46</v>
      </c>
      <c r="I27" s="10">
        <f t="shared" si="1"/>
        <v>5418.570000000001</v>
      </c>
      <c r="J27" s="31">
        <v>888128.05</v>
      </c>
      <c r="K27" s="10">
        <v>8.8701</v>
      </c>
      <c r="L27" s="10">
        <v>0</v>
      </c>
      <c r="M27" s="10">
        <f t="shared" si="2"/>
        <v>0</v>
      </c>
      <c r="N27" s="14">
        <v>0</v>
      </c>
      <c r="O27" s="13">
        <v>9636919.19</v>
      </c>
      <c r="P27" s="10">
        <f t="shared" si="3"/>
        <v>470536.73</v>
      </c>
      <c r="Q27" s="10">
        <v>0</v>
      </c>
      <c r="R27" s="9">
        <v>470536.73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4">
        <v>0</v>
      </c>
      <c r="AC27" s="13">
        <f t="shared" si="4"/>
        <v>-393411.34</v>
      </c>
      <c r="AD27" s="10">
        <f t="shared" si="4"/>
        <v>888128.0499999999</v>
      </c>
      <c r="AE27" s="10">
        <v>24422.46</v>
      </c>
      <c r="AF27" s="10">
        <v>490108.18</v>
      </c>
      <c r="AG27" s="10">
        <v>49718.85</v>
      </c>
      <c r="AH27" s="10">
        <v>118611.18</v>
      </c>
      <c r="AI27" s="10">
        <v>32.11</v>
      </c>
      <c r="AJ27" s="10">
        <v>111.97</v>
      </c>
      <c r="AK27" s="10">
        <v>-467584.76</v>
      </c>
      <c r="AL27" s="10">
        <v>279296.72</v>
      </c>
      <c r="AM27" s="10">
        <v>0</v>
      </c>
      <c r="AN27" s="14">
        <v>0</v>
      </c>
      <c r="AO27" s="13">
        <f t="shared" si="5"/>
        <v>7462.5</v>
      </c>
      <c r="AP27" s="10">
        <f t="shared" si="5"/>
        <v>33659.61</v>
      </c>
      <c r="AQ27" s="10">
        <v>2017.27</v>
      </c>
      <c r="AR27" s="10">
        <v>4610.46</v>
      </c>
      <c r="AS27" s="10">
        <v>4468.41</v>
      </c>
      <c r="AT27" s="10">
        <v>9611.73</v>
      </c>
      <c r="AU27" s="10">
        <v>0</v>
      </c>
      <c r="AV27" s="10">
        <v>15000</v>
      </c>
      <c r="AW27" s="10">
        <v>964.82</v>
      </c>
      <c r="AX27" s="10">
        <v>4389.42</v>
      </c>
      <c r="AY27" s="10">
        <v>12</v>
      </c>
      <c r="AZ27" s="14">
        <v>48</v>
      </c>
      <c r="BA27" s="22"/>
      <c r="BB27" s="22"/>
    </row>
    <row r="28" spans="1:54" ht="12">
      <c r="A28" s="50">
        <f t="shared" si="6"/>
        <v>21</v>
      </c>
      <c r="B28" s="51" t="s">
        <v>130</v>
      </c>
      <c r="C28" s="52" t="s">
        <v>19</v>
      </c>
      <c r="D28" s="13">
        <v>13753.43</v>
      </c>
      <c r="E28" s="10">
        <v>9750.6</v>
      </c>
      <c r="F28" s="10">
        <f t="shared" si="0"/>
        <v>4002.83</v>
      </c>
      <c r="G28" s="10">
        <v>1250.31</v>
      </c>
      <c r="H28" s="10">
        <v>564.26</v>
      </c>
      <c r="I28" s="10">
        <f t="shared" si="1"/>
        <v>686.05</v>
      </c>
      <c r="J28" s="31">
        <v>193055.48</v>
      </c>
      <c r="K28" s="10">
        <v>15.46</v>
      </c>
      <c r="L28" s="10">
        <v>0</v>
      </c>
      <c r="M28" s="10">
        <f t="shared" si="2"/>
        <v>0</v>
      </c>
      <c r="N28" s="14">
        <v>0</v>
      </c>
      <c r="O28" s="13">
        <v>1204059.87</v>
      </c>
      <c r="P28" s="10">
        <f t="shared" si="3"/>
        <v>55502.29</v>
      </c>
      <c r="Q28" s="10">
        <v>0</v>
      </c>
      <c r="R28" s="9">
        <v>55502.29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4">
        <v>0</v>
      </c>
      <c r="AC28" s="13">
        <f t="shared" si="4"/>
        <v>40119.020000000004</v>
      </c>
      <c r="AD28" s="10">
        <f t="shared" si="4"/>
        <v>193055.47999999998</v>
      </c>
      <c r="AE28" s="10">
        <v>58791.94</v>
      </c>
      <c r="AF28" s="10">
        <v>57684.94</v>
      </c>
      <c r="AG28" s="10">
        <v>2982.8</v>
      </c>
      <c r="AH28" s="10">
        <v>8663.15</v>
      </c>
      <c r="AI28" s="10">
        <v>0</v>
      </c>
      <c r="AJ28" s="10">
        <v>0</v>
      </c>
      <c r="AK28" s="10">
        <v>-21655.72</v>
      </c>
      <c r="AL28" s="10">
        <v>126707.39</v>
      </c>
      <c r="AM28" s="10">
        <v>0</v>
      </c>
      <c r="AN28" s="14">
        <v>0</v>
      </c>
      <c r="AO28" s="13">
        <f t="shared" si="5"/>
        <v>1137.3899999999999</v>
      </c>
      <c r="AP28" s="10">
        <f t="shared" si="5"/>
        <v>9750.6</v>
      </c>
      <c r="AQ28" s="10">
        <v>253.82</v>
      </c>
      <c r="AR28" s="10">
        <v>564.26</v>
      </c>
      <c r="AS28" s="10">
        <v>259.07</v>
      </c>
      <c r="AT28" s="10">
        <v>318.07</v>
      </c>
      <c r="AU28" s="10">
        <v>0</v>
      </c>
      <c r="AV28" s="10">
        <v>7049.85</v>
      </c>
      <c r="AW28" s="10">
        <v>0</v>
      </c>
      <c r="AX28" s="10">
        <v>473.92</v>
      </c>
      <c r="AY28" s="10">
        <v>624.5</v>
      </c>
      <c r="AZ28" s="14">
        <v>1344.5</v>
      </c>
      <c r="BA28" s="22"/>
      <c r="BB28" s="22"/>
    </row>
    <row r="29" spans="1:54" ht="12">
      <c r="A29" s="50">
        <f t="shared" si="6"/>
        <v>22</v>
      </c>
      <c r="B29" s="51" t="s">
        <v>131</v>
      </c>
      <c r="C29" s="52" t="s">
        <v>20</v>
      </c>
      <c r="D29" s="13">
        <v>126751.89</v>
      </c>
      <c r="E29" s="10">
        <v>33586.02</v>
      </c>
      <c r="F29" s="10">
        <f t="shared" si="0"/>
        <v>93165.87</v>
      </c>
      <c r="G29" s="10">
        <v>11522.9</v>
      </c>
      <c r="H29" s="10">
        <v>5219.65</v>
      </c>
      <c r="I29" s="10">
        <f t="shared" si="1"/>
        <v>6303.25</v>
      </c>
      <c r="J29" s="31">
        <v>733919.02</v>
      </c>
      <c r="K29" s="10">
        <v>6.38</v>
      </c>
      <c r="L29" s="10">
        <v>0</v>
      </c>
      <c r="M29" s="10">
        <f t="shared" si="2"/>
        <v>0</v>
      </c>
      <c r="N29" s="14">
        <v>0</v>
      </c>
      <c r="O29" s="13">
        <v>11096367.7</v>
      </c>
      <c r="P29" s="10">
        <f t="shared" si="3"/>
        <v>511838.15</v>
      </c>
      <c r="Q29" s="10">
        <v>0</v>
      </c>
      <c r="R29" s="9">
        <v>511838.15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47">
        <v>0</v>
      </c>
      <c r="AB29" s="14">
        <v>0</v>
      </c>
      <c r="AC29" s="13">
        <f t="shared" si="4"/>
        <v>-83954.57</v>
      </c>
      <c r="AD29" s="10">
        <f t="shared" si="4"/>
        <v>733919.02</v>
      </c>
      <c r="AE29" s="10">
        <v>-52695.68</v>
      </c>
      <c r="AF29" s="10">
        <v>50306.87</v>
      </c>
      <c r="AG29" s="10">
        <v>66599.33</v>
      </c>
      <c r="AH29" s="10">
        <v>115818.97</v>
      </c>
      <c r="AI29" s="10">
        <v>0</v>
      </c>
      <c r="AJ29" s="10">
        <v>0</v>
      </c>
      <c r="AK29" s="10">
        <v>-97858.22</v>
      </c>
      <c r="AL29" s="10">
        <v>567793.18</v>
      </c>
      <c r="AM29" s="10">
        <v>0</v>
      </c>
      <c r="AN29" s="14">
        <v>0</v>
      </c>
      <c r="AO29" s="13">
        <f t="shared" si="5"/>
        <v>6087.61</v>
      </c>
      <c r="AP29" s="10">
        <f t="shared" si="5"/>
        <v>33586.02</v>
      </c>
      <c r="AQ29" s="10">
        <v>2366.5</v>
      </c>
      <c r="AR29" s="10">
        <v>5219.65</v>
      </c>
      <c r="AS29" s="10">
        <v>3516.58</v>
      </c>
      <c r="AT29" s="10">
        <v>8414.52</v>
      </c>
      <c r="AU29" s="10">
        <v>0</v>
      </c>
      <c r="AV29" s="10">
        <v>15000</v>
      </c>
      <c r="AW29" s="10">
        <v>156.53</v>
      </c>
      <c r="AX29" s="10">
        <v>4701.85</v>
      </c>
      <c r="AY29" s="10">
        <v>48</v>
      </c>
      <c r="AZ29" s="14">
        <v>250</v>
      </c>
      <c r="BA29" s="22"/>
      <c r="BB29" s="22"/>
    </row>
    <row r="30" spans="1:54" ht="12">
      <c r="A30" s="50">
        <f t="shared" si="6"/>
        <v>23</v>
      </c>
      <c r="B30" s="51" t="s">
        <v>132</v>
      </c>
      <c r="C30" s="52" t="s">
        <v>22</v>
      </c>
      <c r="D30" s="13">
        <v>93822.8</v>
      </c>
      <c r="E30" s="26">
        <v>22366.39</v>
      </c>
      <c r="F30" s="10">
        <f t="shared" si="0"/>
        <v>71456.41</v>
      </c>
      <c r="G30" s="10">
        <v>8607.59</v>
      </c>
      <c r="H30" s="10">
        <v>3979.45</v>
      </c>
      <c r="I30" s="10">
        <f t="shared" si="1"/>
        <v>4628.14</v>
      </c>
      <c r="J30" s="31">
        <v>792048.83</v>
      </c>
      <c r="K30" s="10">
        <v>9.22</v>
      </c>
      <c r="L30" s="10">
        <v>0</v>
      </c>
      <c r="M30" s="10">
        <f t="shared" si="2"/>
        <v>0</v>
      </c>
      <c r="N30" s="14">
        <v>0</v>
      </c>
      <c r="O30" s="13">
        <v>8227371.37</v>
      </c>
      <c r="P30" s="10">
        <f t="shared" si="3"/>
        <v>456269.51</v>
      </c>
      <c r="Q30" s="49">
        <v>0</v>
      </c>
      <c r="R30" s="9">
        <v>456269.51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6">
        <v>0</v>
      </c>
      <c r="AC30" s="13">
        <f t="shared" si="4"/>
        <v>-202618.27000000002</v>
      </c>
      <c r="AD30" s="10">
        <f t="shared" si="4"/>
        <v>792048.8300000001</v>
      </c>
      <c r="AE30" s="10">
        <v>35687.44</v>
      </c>
      <c r="AF30" s="10">
        <v>519806.51</v>
      </c>
      <c r="AG30" s="10">
        <v>43644.9</v>
      </c>
      <c r="AH30" s="10">
        <v>109981.39</v>
      </c>
      <c r="AI30" s="10">
        <v>33.04</v>
      </c>
      <c r="AJ30" s="10">
        <v>160.92</v>
      </c>
      <c r="AK30" s="10">
        <v>-281983.65</v>
      </c>
      <c r="AL30" s="10">
        <v>162100.01</v>
      </c>
      <c r="AM30" s="10">
        <v>0</v>
      </c>
      <c r="AN30" s="14">
        <v>0</v>
      </c>
      <c r="AO30" s="13">
        <f t="shared" si="5"/>
        <v>8444.32</v>
      </c>
      <c r="AP30" s="10">
        <f t="shared" si="5"/>
        <v>22366.39</v>
      </c>
      <c r="AQ30" s="10">
        <v>1716.63</v>
      </c>
      <c r="AR30" s="10">
        <v>3979.45</v>
      </c>
      <c r="AS30" s="10">
        <v>1211.73</v>
      </c>
      <c r="AT30" s="10">
        <v>3851.53</v>
      </c>
      <c r="AU30" s="10">
        <v>5503.96</v>
      </c>
      <c r="AV30" s="10">
        <v>11148.46</v>
      </c>
      <c r="AW30" s="26">
        <v>0</v>
      </c>
      <c r="AX30" s="26">
        <v>3314.95</v>
      </c>
      <c r="AY30" s="10">
        <v>12</v>
      </c>
      <c r="AZ30" s="14">
        <v>72</v>
      </c>
      <c r="BA30" s="22"/>
      <c r="BB30" s="22"/>
    </row>
    <row r="31" spans="1:103" ht="12">
      <c r="A31" s="50">
        <f t="shared" si="6"/>
        <v>24</v>
      </c>
      <c r="B31" s="51" t="s">
        <v>133</v>
      </c>
      <c r="C31" s="52" t="s">
        <v>23</v>
      </c>
      <c r="D31" s="13">
        <v>16718.65</v>
      </c>
      <c r="E31" s="10">
        <v>3101.61</v>
      </c>
      <c r="F31" s="10">
        <f t="shared" si="0"/>
        <v>13617.04</v>
      </c>
      <c r="G31" s="10">
        <v>1519.87</v>
      </c>
      <c r="H31" s="10">
        <v>688.36</v>
      </c>
      <c r="I31" s="10">
        <f t="shared" si="1"/>
        <v>831.5099999999999</v>
      </c>
      <c r="J31" s="31">
        <v>71389.44</v>
      </c>
      <c r="K31" s="10">
        <v>4.71</v>
      </c>
      <c r="L31" s="10">
        <v>0</v>
      </c>
      <c r="M31" s="10">
        <f t="shared" si="2"/>
        <v>0</v>
      </c>
      <c r="N31" s="14">
        <v>0</v>
      </c>
      <c r="O31" s="13">
        <v>1458432.61</v>
      </c>
      <c r="P31" s="10">
        <f t="shared" si="3"/>
        <v>73733.79</v>
      </c>
      <c r="Q31" s="10">
        <v>0</v>
      </c>
      <c r="R31" s="9">
        <v>73733.79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48">
        <v>0</v>
      </c>
      <c r="AB31" s="14">
        <v>0</v>
      </c>
      <c r="AC31" s="13">
        <f t="shared" si="4"/>
        <v>-11529.029999999995</v>
      </c>
      <c r="AD31" s="10">
        <f t="shared" si="4"/>
        <v>71389.43999999999</v>
      </c>
      <c r="AE31" s="10">
        <v>10733.7</v>
      </c>
      <c r="AF31" s="10">
        <v>53300.1</v>
      </c>
      <c r="AG31" s="10">
        <v>17734.29</v>
      </c>
      <c r="AH31" s="10">
        <v>31429.61</v>
      </c>
      <c r="AI31" s="10">
        <v>0</v>
      </c>
      <c r="AJ31" s="10">
        <v>0</v>
      </c>
      <c r="AK31" s="10">
        <v>-39997.02</v>
      </c>
      <c r="AL31" s="10">
        <v>-13340.27</v>
      </c>
      <c r="AM31" s="10">
        <v>0</v>
      </c>
      <c r="AN31" s="14">
        <v>0</v>
      </c>
      <c r="AO31" s="13">
        <f t="shared" si="5"/>
        <v>869.5</v>
      </c>
      <c r="AP31" s="10">
        <f t="shared" si="5"/>
        <v>3101.61</v>
      </c>
      <c r="AQ31" s="10">
        <v>305.4</v>
      </c>
      <c r="AR31" s="10">
        <v>688.36</v>
      </c>
      <c r="AS31" s="10">
        <v>564.1</v>
      </c>
      <c r="AT31" s="10">
        <v>913.25</v>
      </c>
      <c r="AU31" s="10">
        <v>0</v>
      </c>
      <c r="AV31" s="10">
        <v>0</v>
      </c>
      <c r="AW31" s="10">
        <v>0</v>
      </c>
      <c r="AX31" s="10">
        <v>1500</v>
      </c>
      <c r="AY31" s="10">
        <v>0</v>
      </c>
      <c r="AZ31" s="14">
        <v>0</v>
      </c>
      <c r="BA31" s="24"/>
      <c r="BB31" s="22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</row>
    <row r="32" spans="1:54" ht="12">
      <c r="A32" s="50">
        <f t="shared" si="6"/>
        <v>25</v>
      </c>
      <c r="B32" s="51" t="s">
        <v>134</v>
      </c>
      <c r="C32" s="52" t="s">
        <v>24</v>
      </c>
      <c r="D32" s="13">
        <v>4835072.59</v>
      </c>
      <c r="E32" s="10">
        <v>992736.08</v>
      </c>
      <c r="F32" s="10">
        <f t="shared" si="0"/>
        <v>3842336.51</v>
      </c>
      <c r="G32" s="10">
        <v>483507.26</v>
      </c>
      <c r="H32" s="10">
        <v>237117.76</v>
      </c>
      <c r="I32" s="10">
        <f t="shared" si="1"/>
        <v>246389.5</v>
      </c>
      <c r="J32" s="31">
        <v>36474093.29</v>
      </c>
      <c r="K32" s="10">
        <v>7.56</v>
      </c>
      <c r="L32" s="10">
        <v>0</v>
      </c>
      <c r="M32" s="10">
        <f t="shared" si="2"/>
        <v>0</v>
      </c>
      <c r="N32" s="14">
        <v>0</v>
      </c>
      <c r="O32" s="13">
        <v>458340561.76</v>
      </c>
      <c r="P32" s="10">
        <f t="shared" si="3"/>
        <v>30200036.21</v>
      </c>
      <c r="Q32" s="10">
        <v>0</v>
      </c>
      <c r="R32" s="9">
        <v>30200036.21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4">
        <v>0</v>
      </c>
      <c r="AC32" s="13">
        <f t="shared" si="4"/>
        <v>21715866.540000003</v>
      </c>
      <c r="AD32" s="10">
        <f t="shared" si="4"/>
        <v>36474093.29</v>
      </c>
      <c r="AE32" s="10">
        <v>11343169.26</v>
      </c>
      <c r="AF32" s="10">
        <v>17076307.18</v>
      </c>
      <c r="AG32" s="10">
        <v>5913497.66</v>
      </c>
      <c r="AH32" s="10">
        <v>11957874.65</v>
      </c>
      <c r="AI32" s="10">
        <v>0</v>
      </c>
      <c r="AJ32" s="10">
        <v>1394976</v>
      </c>
      <c r="AK32" s="10">
        <v>4459199.62</v>
      </c>
      <c r="AL32" s="10">
        <v>6044935.46</v>
      </c>
      <c r="AM32" s="10">
        <v>0</v>
      </c>
      <c r="AN32" s="14">
        <v>0</v>
      </c>
      <c r="AO32" s="13">
        <f t="shared" si="5"/>
        <v>684526.4299999999</v>
      </c>
      <c r="AP32" s="10">
        <f t="shared" si="5"/>
        <v>992736.0800000001</v>
      </c>
      <c r="AQ32" s="10">
        <v>87040.94</v>
      </c>
      <c r="AR32" s="10">
        <v>237117.76</v>
      </c>
      <c r="AS32" s="10">
        <v>309906.98</v>
      </c>
      <c r="AT32" s="10">
        <v>468039.81</v>
      </c>
      <c r="AU32" s="10">
        <v>90000</v>
      </c>
      <c r="AV32" s="10">
        <v>90000</v>
      </c>
      <c r="AW32" s="10">
        <v>197578.51</v>
      </c>
      <c r="AX32" s="10">
        <v>197578.51</v>
      </c>
      <c r="AY32" s="10">
        <v>0</v>
      </c>
      <c r="AZ32" s="14">
        <v>0</v>
      </c>
      <c r="BA32" s="22"/>
      <c r="BB32" s="22"/>
    </row>
    <row r="33" spans="1:54" ht="12">
      <c r="A33" s="50">
        <f t="shared" si="6"/>
        <v>26</v>
      </c>
      <c r="B33" s="51" t="s">
        <v>135</v>
      </c>
      <c r="C33" s="52" t="s">
        <v>25</v>
      </c>
      <c r="D33" s="13">
        <v>498348.57</v>
      </c>
      <c r="E33" s="10">
        <v>146092.79</v>
      </c>
      <c r="F33" s="10">
        <f t="shared" si="0"/>
        <v>352255.78</v>
      </c>
      <c r="G33" s="10">
        <v>45304.42</v>
      </c>
      <c r="H33" s="10">
        <v>19492.2</v>
      </c>
      <c r="I33" s="10">
        <f t="shared" si="1"/>
        <v>25812.219999999998</v>
      </c>
      <c r="J33" s="31">
        <v>3065196.56</v>
      </c>
      <c r="K33" s="10">
        <v>6.78</v>
      </c>
      <c r="L33" s="10">
        <v>0</v>
      </c>
      <c r="M33" s="10">
        <f t="shared" si="2"/>
        <v>0</v>
      </c>
      <c r="N33" s="14">
        <v>0</v>
      </c>
      <c r="O33" s="13">
        <v>43405176.44</v>
      </c>
      <c r="P33" s="10">
        <f t="shared" si="3"/>
        <v>2279086.68</v>
      </c>
      <c r="Q33" s="10">
        <v>0</v>
      </c>
      <c r="R33" s="9">
        <v>2279086.68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4">
        <v>0</v>
      </c>
      <c r="AC33" s="13">
        <f t="shared" si="4"/>
        <v>1152620.45</v>
      </c>
      <c r="AD33" s="10">
        <f t="shared" si="4"/>
        <v>3065196.5599999996</v>
      </c>
      <c r="AE33" s="10">
        <v>410611.25</v>
      </c>
      <c r="AF33" s="10">
        <v>356717.54</v>
      </c>
      <c r="AG33" s="10">
        <v>409276.85</v>
      </c>
      <c r="AH33" s="10">
        <v>944942.9</v>
      </c>
      <c r="AI33" s="10">
        <v>569.05</v>
      </c>
      <c r="AJ33" s="10">
        <v>1607.68</v>
      </c>
      <c r="AK33" s="10">
        <v>332163.3</v>
      </c>
      <c r="AL33" s="10">
        <v>1761928.44</v>
      </c>
      <c r="AM33" s="10">
        <v>0</v>
      </c>
      <c r="AN33" s="14">
        <v>0</v>
      </c>
      <c r="AO33" s="13">
        <f t="shared" si="5"/>
        <v>31230.760000000002</v>
      </c>
      <c r="AP33" s="10">
        <f t="shared" si="5"/>
        <v>146092.79</v>
      </c>
      <c r="AQ33" s="10">
        <v>9517.42</v>
      </c>
      <c r="AR33" s="10">
        <v>19492.2</v>
      </c>
      <c r="AS33" s="10">
        <v>20257.34</v>
      </c>
      <c r="AT33" s="10">
        <v>42554.53</v>
      </c>
      <c r="AU33" s="10">
        <v>0</v>
      </c>
      <c r="AV33" s="10">
        <v>60000</v>
      </c>
      <c r="AW33" s="10">
        <v>0</v>
      </c>
      <c r="AX33" s="10">
        <v>21550.06</v>
      </c>
      <c r="AY33" s="10">
        <v>1456</v>
      </c>
      <c r="AZ33" s="14">
        <v>2496</v>
      </c>
      <c r="BA33" s="22"/>
      <c r="BB33" s="22"/>
    </row>
    <row r="34" spans="1:54" ht="12">
      <c r="A34" s="50">
        <f t="shared" si="6"/>
        <v>27</v>
      </c>
      <c r="B34" s="51" t="s">
        <v>136</v>
      </c>
      <c r="C34" s="52" t="s">
        <v>26</v>
      </c>
      <c r="D34" s="13">
        <v>1534257.8</v>
      </c>
      <c r="E34" s="10">
        <v>334217.15</v>
      </c>
      <c r="F34" s="10">
        <f t="shared" si="0"/>
        <v>1200040.65</v>
      </c>
      <c r="G34" s="10">
        <v>139477.98</v>
      </c>
      <c r="H34" s="10">
        <v>65353.81</v>
      </c>
      <c r="I34" s="10">
        <f t="shared" si="1"/>
        <v>74124.17000000001</v>
      </c>
      <c r="J34" s="31">
        <v>15076950.31</v>
      </c>
      <c r="K34" s="10">
        <v>10.83</v>
      </c>
      <c r="L34" s="10">
        <v>0</v>
      </c>
      <c r="M34" s="10">
        <f t="shared" si="2"/>
        <v>0</v>
      </c>
      <c r="N34" s="14">
        <v>0</v>
      </c>
      <c r="O34" s="13">
        <v>133337464.98</v>
      </c>
      <c r="P34" s="10">
        <f t="shared" si="3"/>
        <v>7368620.25</v>
      </c>
      <c r="Q34" s="10">
        <v>0</v>
      </c>
      <c r="R34" s="9">
        <v>7368620.25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4">
        <v>0</v>
      </c>
      <c r="AC34" s="13">
        <f t="shared" si="4"/>
        <v>2042141.42</v>
      </c>
      <c r="AD34" s="10">
        <f t="shared" si="4"/>
        <v>15076950.31</v>
      </c>
      <c r="AE34" s="10">
        <v>1736388.7</v>
      </c>
      <c r="AF34" s="10">
        <v>11050112.21</v>
      </c>
      <c r="AG34" s="10">
        <v>945208.64</v>
      </c>
      <c r="AH34" s="10">
        <v>2431945.92</v>
      </c>
      <c r="AI34" s="10">
        <v>0</v>
      </c>
      <c r="AJ34" s="10">
        <v>0</v>
      </c>
      <c r="AK34" s="10">
        <v>-639455.92</v>
      </c>
      <c r="AL34" s="10">
        <v>1594892.18</v>
      </c>
      <c r="AM34" s="10">
        <v>0</v>
      </c>
      <c r="AN34" s="14">
        <v>0</v>
      </c>
      <c r="AO34" s="13">
        <f t="shared" si="5"/>
        <v>74509.40000000001</v>
      </c>
      <c r="AP34" s="10">
        <f t="shared" si="5"/>
        <v>334217.15</v>
      </c>
      <c r="AQ34" s="10">
        <v>27007.21</v>
      </c>
      <c r="AR34" s="10">
        <v>65353.81</v>
      </c>
      <c r="AS34" s="10">
        <v>47377.39</v>
      </c>
      <c r="AT34" s="10">
        <v>171880.41</v>
      </c>
      <c r="AU34" s="10">
        <v>0</v>
      </c>
      <c r="AV34" s="10">
        <v>20000</v>
      </c>
      <c r="AW34" s="10">
        <v>0</v>
      </c>
      <c r="AX34" s="10">
        <v>76791.93</v>
      </c>
      <c r="AY34" s="10">
        <v>124.8</v>
      </c>
      <c r="AZ34" s="14">
        <v>191</v>
      </c>
      <c r="BA34" s="22"/>
      <c r="BB34" s="22"/>
    </row>
    <row r="35" spans="1:54" ht="12">
      <c r="A35" s="50">
        <f t="shared" si="6"/>
        <v>28</v>
      </c>
      <c r="B35" s="51" t="s">
        <v>137</v>
      </c>
      <c r="C35" s="52" t="s">
        <v>27</v>
      </c>
      <c r="D35" s="13">
        <v>418927.79</v>
      </c>
      <c r="E35" s="10">
        <v>59389.12</v>
      </c>
      <c r="F35" s="10">
        <f t="shared" si="0"/>
        <v>359538.67</v>
      </c>
      <c r="G35" s="10">
        <v>38084.35</v>
      </c>
      <c r="H35" s="10">
        <v>18009.99</v>
      </c>
      <c r="I35" s="10">
        <f t="shared" si="1"/>
        <v>20074.359999999997</v>
      </c>
      <c r="J35" s="31">
        <v>5293336.4</v>
      </c>
      <c r="K35" s="10">
        <v>13.92</v>
      </c>
      <c r="L35" s="10">
        <v>0</v>
      </c>
      <c r="M35" s="10">
        <f t="shared" si="2"/>
        <v>0</v>
      </c>
      <c r="N35" s="14">
        <v>0</v>
      </c>
      <c r="O35" s="13">
        <v>36418785.11</v>
      </c>
      <c r="P35" s="10">
        <f t="shared" si="3"/>
        <v>1998671.17</v>
      </c>
      <c r="Q35" s="10">
        <v>0</v>
      </c>
      <c r="R35" s="9">
        <v>1998671.17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4">
        <v>0</v>
      </c>
      <c r="AC35" s="13">
        <f t="shared" si="4"/>
        <v>-125799.96000000002</v>
      </c>
      <c r="AD35" s="10">
        <f t="shared" si="4"/>
        <v>5293336.4</v>
      </c>
      <c r="AE35" s="10">
        <v>77285</v>
      </c>
      <c r="AF35" s="10">
        <v>2412192</v>
      </c>
      <c r="AG35" s="10">
        <v>176831.74</v>
      </c>
      <c r="AH35" s="10">
        <v>384822.59</v>
      </c>
      <c r="AI35" s="10">
        <v>0</v>
      </c>
      <c r="AJ35" s="10">
        <v>49105.47</v>
      </c>
      <c r="AK35" s="10">
        <v>-379916.7</v>
      </c>
      <c r="AL35" s="10">
        <v>2447216.34</v>
      </c>
      <c r="AM35" s="10">
        <v>0</v>
      </c>
      <c r="AN35" s="14">
        <v>0</v>
      </c>
      <c r="AO35" s="13">
        <f t="shared" si="5"/>
        <v>11460.55</v>
      </c>
      <c r="AP35" s="10">
        <f t="shared" si="5"/>
        <v>59389.12</v>
      </c>
      <c r="AQ35" s="10">
        <v>7322.16</v>
      </c>
      <c r="AR35" s="10">
        <v>18009.99</v>
      </c>
      <c r="AS35" s="10">
        <v>4102.39</v>
      </c>
      <c r="AT35" s="10">
        <v>13543.12</v>
      </c>
      <c r="AU35" s="10">
        <v>0</v>
      </c>
      <c r="AV35" s="10">
        <v>15000</v>
      </c>
      <c r="AW35" s="10">
        <v>0</v>
      </c>
      <c r="AX35" s="10">
        <v>12716.01</v>
      </c>
      <c r="AY35" s="10">
        <v>36</v>
      </c>
      <c r="AZ35" s="14">
        <v>120</v>
      </c>
      <c r="BA35" s="22"/>
      <c r="BB35" s="22"/>
    </row>
    <row r="36" spans="1:54" ht="12">
      <c r="A36" s="50">
        <f t="shared" si="6"/>
        <v>29</v>
      </c>
      <c r="B36" s="51" t="s">
        <v>138</v>
      </c>
      <c r="C36" s="52" t="s">
        <v>28</v>
      </c>
      <c r="D36" s="13">
        <v>58633.91</v>
      </c>
      <c r="E36" s="10">
        <v>15579.04</v>
      </c>
      <c r="F36" s="10">
        <f t="shared" si="0"/>
        <v>43054.87</v>
      </c>
      <c r="G36" s="10">
        <v>5330.36</v>
      </c>
      <c r="H36" s="10">
        <v>2053.47</v>
      </c>
      <c r="I36" s="10">
        <f t="shared" si="1"/>
        <v>3276.89</v>
      </c>
      <c r="J36" s="31">
        <v>175699.73</v>
      </c>
      <c r="K36" s="10">
        <v>3.3</v>
      </c>
      <c r="L36" s="10">
        <v>0</v>
      </c>
      <c r="M36" s="10">
        <f t="shared" si="2"/>
        <v>0</v>
      </c>
      <c r="N36" s="14">
        <v>0</v>
      </c>
      <c r="O36" s="13">
        <v>5193547.14</v>
      </c>
      <c r="P36" s="10">
        <f t="shared" si="3"/>
        <v>164169.95</v>
      </c>
      <c r="Q36" s="10">
        <v>0</v>
      </c>
      <c r="R36" s="9">
        <v>164169.95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4">
        <v>0</v>
      </c>
      <c r="AC36" s="13">
        <f t="shared" si="4"/>
        <v>-178762.75</v>
      </c>
      <c r="AD36" s="10">
        <f t="shared" si="4"/>
        <v>175699.73</v>
      </c>
      <c r="AE36" s="10">
        <v>11863.6</v>
      </c>
      <c r="AF36" s="10">
        <v>215905.62</v>
      </c>
      <c r="AG36" s="10">
        <v>33598.73</v>
      </c>
      <c r="AH36" s="10">
        <v>65428.77</v>
      </c>
      <c r="AI36" s="10">
        <v>0</v>
      </c>
      <c r="AJ36" s="10">
        <v>0</v>
      </c>
      <c r="AK36" s="10">
        <v>-224225.08</v>
      </c>
      <c r="AL36" s="10">
        <v>-105634.66</v>
      </c>
      <c r="AM36" s="10">
        <v>0</v>
      </c>
      <c r="AN36" s="14">
        <v>0</v>
      </c>
      <c r="AO36" s="13">
        <f t="shared" si="5"/>
        <v>6553.969999999999</v>
      </c>
      <c r="AP36" s="10">
        <f t="shared" si="5"/>
        <v>15579.039999999999</v>
      </c>
      <c r="AQ36" s="10">
        <v>1209.32</v>
      </c>
      <c r="AR36" s="10">
        <v>2053.47</v>
      </c>
      <c r="AS36" s="10">
        <v>5304.65</v>
      </c>
      <c r="AT36" s="10">
        <v>8129.57</v>
      </c>
      <c r="AU36" s="10">
        <v>0</v>
      </c>
      <c r="AV36" s="10">
        <v>1000</v>
      </c>
      <c r="AW36" s="10">
        <v>0</v>
      </c>
      <c r="AX36" s="10">
        <v>4300</v>
      </c>
      <c r="AY36" s="10">
        <v>40</v>
      </c>
      <c r="AZ36" s="14">
        <v>96</v>
      </c>
      <c r="BA36" s="22"/>
      <c r="BB36" s="22"/>
    </row>
    <row r="37" spans="1:54" ht="12">
      <c r="A37" s="50">
        <f t="shared" si="6"/>
        <v>30</v>
      </c>
      <c r="B37" s="51" t="s">
        <v>139</v>
      </c>
      <c r="C37" s="52" t="s">
        <v>29</v>
      </c>
      <c r="D37" s="13">
        <v>71534.69</v>
      </c>
      <c r="E37" s="10">
        <v>23997.11</v>
      </c>
      <c r="F37" s="10">
        <f t="shared" si="0"/>
        <v>47537.58</v>
      </c>
      <c r="G37" s="10">
        <v>6503.16</v>
      </c>
      <c r="H37" s="10">
        <v>3055.71</v>
      </c>
      <c r="I37" s="10">
        <f t="shared" si="1"/>
        <v>3447.45</v>
      </c>
      <c r="J37" s="31">
        <v>7128.59</v>
      </c>
      <c r="K37" s="10">
        <v>0.11</v>
      </c>
      <c r="L37" s="10">
        <v>0</v>
      </c>
      <c r="M37" s="10">
        <f t="shared" si="2"/>
        <v>0</v>
      </c>
      <c r="N37" s="14">
        <v>0</v>
      </c>
      <c r="O37" s="13">
        <v>6180737</v>
      </c>
      <c r="P37" s="10">
        <f t="shared" si="3"/>
        <v>386899.67</v>
      </c>
      <c r="Q37" s="10">
        <v>0</v>
      </c>
      <c r="R37" s="9">
        <v>386899.67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4">
        <v>0</v>
      </c>
      <c r="AC37" s="13">
        <f t="shared" si="4"/>
        <v>-157462.65999999997</v>
      </c>
      <c r="AD37" s="10">
        <f t="shared" si="4"/>
        <v>7128.590000000011</v>
      </c>
      <c r="AE37" s="10">
        <v>-150945.27</v>
      </c>
      <c r="AF37" s="10">
        <v>-162789.68</v>
      </c>
      <c r="AG37" s="10">
        <v>42294.22</v>
      </c>
      <c r="AH37" s="10">
        <v>92896.48</v>
      </c>
      <c r="AI37" s="10">
        <v>0</v>
      </c>
      <c r="AJ37" s="10">
        <v>16650.38</v>
      </c>
      <c r="AK37" s="10">
        <v>-48811.61</v>
      </c>
      <c r="AL37" s="10">
        <v>60371.41</v>
      </c>
      <c r="AM37" s="10">
        <v>0</v>
      </c>
      <c r="AN37" s="14">
        <v>0</v>
      </c>
      <c r="AO37" s="13">
        <f t="shared" si="5"/>
        <v>21435.39</v>
      </c>
      <c r="AP37" s="10">
        <f t="shared" si="5"/>
        <v>23997.11</v>
      </c>
      <c r="AQ37" s="10">
        <v>1225.76</v>
      </c>
      <c r="AR37" s="10">
        <v>3055.71</v>
      </c>
      <c r="AS37" s="10">
        <v>709.63</v>
      </c>
      <c r="AT37" s="10">
        <v>1441.4</v>
      </c>
      <c r="AU37" s="10">
        <v>15000</v>
      </c>
      <c r="AV37" s="10">
        <v>15000</v>
      </c>
      <c r="AW37" s="10">
        <v>4500</v>
      </c>
      <c r="AX37" s="10">
        <v>4500</v>
      </c>
      <c r="AY37" s="10">
        <v>0</v>
      </c>
      <c r="AZ37" s="14">
        <v>0</v>
      </c>
      <c r="BA37" s="22"/>
      <c r="BB37" s="22"/>
    </row>
    <row r="38" spans="1:54" ht="12">
      <c r="A38" s="50">
        <f t="shared" si="6"/>
        <v>31</v>
      </c>
      <c r="B38" s="51" t="s">
        <v>140</v>
      </c>
      <c r="C38" s="52" t="s">
        <v>30</v>
      </c>
      <c r="D38" s="13">
        <v>48485.09</v>
      </c>
      <c r="E38" s="10">
        <v>17054.11</v>
      </c>
      <c r="F38" s="10">
        <f t="shared" si="0"/>
        <v>31430.979999999996</v>
      </c>
      <c r="G38" s="10">
        <v>4407.73</v>
      </c>
      <c r="H38" s="10">
        <v>1969.51</v>
      </c>
      <c r="I38" s="10">
        <f t="shared" si="1"/>
        <v>2438.2199999999993</v>
      </c>
      <c r="J38" s="31">
        <v>396479.79</v>
      </c>
      <c r="K38" s="10">
        <v>9.01</v>
      </c>
      <c r="L38" s="10">
        <v>0</v>
      </c>
      <c r="M38" s="10">
        <f t="shared" si="2"/>
        <v>0</v>
      </c>
      <c r="N38" s="14">
        <v>0</v>
      </c>
      <c r="O38" s="13">
        <v>4247551.54</v>
      </c>
      <c r="P38" s="10">
        <f t="shared" si="3"/>
        <v>192220.52</v>
      </c>
      <c r="Q38" s="10">
        <v>0</v>
      </c>
      <c r="R38" s="9">
        <v>192220.52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4">
        <v>0</v>
      </c>
      <c r="AC38" s="13">
        <f t="shared" si="4"/>
        <v>-148880.24</v>
      </c>
      <c r="AD38" s="10">
        <f t="shared" si="4"/>
        <v>396479.79</v>
      </c>
      <c r="AE38" s="10">
        <v>-2756.76</v>
      </c>
      <c r="AF38" s="10">
        <v>132374.18</v>
      </c>
      <c r="AG38" s="10">
        <v>24088.2</v>
      </c>
      <c r="AH38" s="10">
        <v>48844.12</v>
      </c>
      <c r="AI38" s="10">
        <v>256.44</v>
      </c>
      <c r="AJ38" s="10">
        <v>298.5</v>
      </c>
      <c r="AK38" s="10">
        <v>-170468.12</v>
      </c>
      <c r="AL38" s="10">
        <v>214962.99</v>
      </c>
      <c r="AM38" s="10">
        <v>0</v>
      </c>
      <c r="AN38" s="14">
        <v>0</v>
      </c>
      <c r="AO38" s="13">
        <f t="shared" si="5"/>
        <v>1513.73</v>
      </c>
      <c r="AP38" s="10">
        <f t="shared" si="5"/>
        <v>17054.11</v>
      </c>
      <c r="AQ38" s="10">
        <v>920.64</v>
      </c>
      <c r="AR38" s="10">
        <v>1969.51</v>
      </c>
      <c r="AS38" s="10">
        <v>587.09</v>
      </c>
      <c r="AT38" s="10">
        <v>1489.9</v>
      </c>
      <c r="AU38" s="10">
        <v>0</v>
      </c>
      <c r="AV38" s="10">
        <v>12000</v>
      </c>
      <c r="AW38" s="10">
        <v>0</v>
      </c>
      <c r="AX38" s="10">
        <v>1564.7</v>
      </c>
      <c r="AY38" s="10">
        <v>6</v>
      </c>
      <c r="AZ38" s="14">
        <v>30</v>
      </c>
      <c r="BA38" s="22"/>
      <c r="BB38" s="22"/>
    </row>
    <row r="39" spans="1:54" ht="12">
      <c r="A39" s="50">
        <f t="shared" si="6"/>
        <v>32</v>
      </c>
      <c r="B39" s="51" t="s">
        <v>2</v>
      </c>
      <c r="C39" s="52" t="s">
        <v>33</v>
      </c>
      <c r="D39" s="13">
        <v>68694</v>
      </c>
      <c r="E39" s="10">
        <v>11502.17</v>
      </c>
      <c r="F39" s="10">
        <f t="shared" si="0"/>
        <v>57191.83</v>
      </c>
      <c r="G39" s="10">
        <v>6244.91</v>
      </c>
      <c r="H39" s="10">
        <v>2867.35</v>
      </c>
      <c r="I39" s="10">
        <f t="shared" si="1"/>
        <v>3377.56</v>
      </c>
      <c r="J39" s="31">
        <v>69562.23</v>
      </c>
      <c r="K39" s="10">
        <v>1.12</v>
      </c>
      <c r="L39" s="10">
        <v>0</v>
      </c>
      <c r="M39" s="10">
        <f t="shared" si="2"/>
        <v>0</v>
      </c>
      <c r="N39" s="14">
        <v>0</v>
      </c>
      <c r="O39" s="13">
        <v>5929707.63</v>
      </c>
      <c r="P39" s="10">
        <f t="shared" si="3"/>
        <v>378242.21</v>
      </c>
      <c r="Q39" s="10">
        <v>0</v>
      </c>
      <c r="R39" s="9">
        <v>378242.21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4">
        <v>0</v>
      </c>
      <c r="AC39" s="13">
        <f t="shared" si="4"/>
        <v>-66595.64</v>
      </c>
      <c r="AD39" s="10">
        <f t="shared" si="4"/>
        <v>69562.23000000001</v>
      </c>
      <c r="AE39" s="10">
        <v>2093.98</v>
      </c>
      <c r="AF39" s="10">
        <v>2578.21</v>
      </c>
      <c r="AG39" s="10">
        <v>37111.87</v>
      </c>
      <c r="AH39" s="10">
        <v>108360.75</v>
      </c>
      <c r="AI39" s="10">
        <v>0</v>
      </c>
      <c r="AJ39" s="10">
        <v>0</v>
      </c>
      <c r="AK39" s="10">
        <v>-105801.49</v>
      </c>
      <c r="AL39" s="10">
        <v>-41376.73</v>
      </c>
      <c r="AM39" s="10">
        <v>0</v>
      </c>
      <c r="AN39" s="14">
        <v>0</v>
      </c>
      <c r="AO39" s="13">
        <f t="shared" si="5"/>
        <v>7673.97</v>
      </c>
      <c r="AP39" s="10">
        <f t="shared" si="5"/>
        <v>11502.169999999998</v>
      </c>
      <c r="AQ39" s="10">
        <v>1257.84</v>
      </c>
      <c r="AR39" s="10">
        <v>2867.35</v>
      </c>
      <c r="AS39" s="10">
        <v>2931.75</v>
      </c>
      <c r="AT39" s="10">
        <v>5150.44</v>
      </c>
      <c r="AU39" s="10">
        <v>0</v>
      </c>
      <c r="AV39" s="10">
        <v>0</v>
      </c>
      <c r="AW39" s="10">
        <v>3484.38</v>
      </c>
      <c r="AX39" s="10">
        <v>3484.38</v>
      </c>
      <c r="AY39" s="10">
        <v>0</v>
      </c>
      <c r="AZ39" s="14">
        <v>0</v>
      </c>
      <c r="BA39" s="22"/>
      <c r="BB39" s="22"/>
    </row>
    <row r="40" spans="1:54" ht="12">
      <c r="A40" s="50">
        <f t="shared" si="6"/>
        <v>33</v>
      </c>
      <c r="B40" s="51" t="s">
        <v>141</v>
      </c>
      <c r="C40" s="52" t="s">
        <v>34</v>
      </c>
      <c r="D40" s="13">
        <v>975659.25</v>
      </c>
      <c r="E40" s="10">
        <v>170365.12</v>
      </c>
      <c r="F40" s="10">
        <f t="shared" si="0"/>
        <v>805294.13</v>
      </c>
      <c r="G40" s="10">
        <v>88696.3</v>
      </c>
      <c r="H40" s="10">
        <v>36836.81</v>
      </c>
      <c r="I40" s="10">
        <f t="shared" si="1"/>
        <v>51859.490000000005</v>
      </c>
      <c r="J40" s="31">
        <v>-182323.42</v>
      </c>
      <c r="K40" s="10">
        <v>-0.21</v>
      </c>
      <c r="L40" s="10">
        <v>0</v>
      </c>
      <c r="M40" s="10">
        <f t="shared" si="2"/>
        <v>0</v>
      </c>
      <c r="N40" s="14">
        <v>0</v>
      </c>
      <c r="O40" s="13">
        <v>85266856.19</v>
      </c>
      <c r="P40" s="10">
        <f t="shared" si="3"/>
        <v>4115327.22</v>
      </c>
      <c r="Q40" s="10">
        <v>0</v>
      </c>
      <c r="R40" s="9">
        <v>4115327.22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4">
        <v>0</v>
      </c>
      <c r="AC40" s="13">
        <f aca="true" t="shared" si="7" ref="AC40:AD70">AE40+AG40+AI40+AK40+AM40</f>
        <v>-3146735.2800000003</v>
      </c>
      <c r="AD40" s="10">
        <f t="shared" si="7"/>
        <v>-182323.42000000016</v>
      </c>
      <c r="AE40" s="10">
        <v>-5062350.2</v>
      </c>
      <c r="AF40" s="10">
        <v>-2910174.24</v>
      </c>
      <c r="AG40" s="10">
        <v>604250.14</v>
      </c>
      <c r="AH40" s="10">
        <v>985586.99</v>
      </c>
      <c r="AI40" s="10">
        <v>0</v>
      </c>
      <c r="AJ40" s="10">
        <v>0</v>
      </c>
      <c r="AK40" s="10">
        <v>1311364.78</v>
      </c>
      <c r="AL40" s="10">
        <v>1742263.83</v>
      </c>
      <c r="AM40" s="10">
        <v>0</v>
      </c>
      <c r="AN40" s="14">
        <v>0</v>
      </c>
      <c r="AO40" s="13">
        <f aca="true" t="shared" si="8" ref="AO40:AP70">AQ40+AS40+AU40+AW40+AY40</f>
        <v>50934.28</v>
      </c>
      <c r="AP40" s="10">
        <f t="shared" si="8"/>
        <v>170365.12</v>
      </c>
      <c r="AQ40" s="10">
        <v>19460.38</v>
      </c>
      <c r="AR40" s="10">
        <v>36836.81</v>
      </c>
      <c r="AS40" s="10">
        <v>31223.9</v>
      </c>
      <c r="AT40" s="10">
        <v>67928.31</v>
      </c>
      <c r="AU40" s="10">
        <v>0</v>
      </c>
      <c r="AV40" s="10">
        <v>15000</v>
      </c>
      <c r="AW40" s="10">
        <v>0</v>
      </c>
      <c r="AX40" s="10">
        <v>50000</v>
      </c>
      <c r="AY40" s="10">
        <v>250</v>
      </c>
      <c r="AZ40" s="14">
        <v>600</v>
      </c>
      <c r="BA40" s="22"/>
      <c r="BB40" s="22"/>
    </row>
    <row r="41" spans="1:54" ht="12">
      <c r="A41" s="50">
        <f t="shared" si="6"/>
        <v>34</v>
      </c>
      <c r="B41" s="51" t="s">
        <v>142</v>
      </c>
      <c r="C41" s="52" t="s">
        <v>32</v>
      </c>
      <c r="D41" s="25">
        <v>66663.77</v>
      </c>
      <c r="E41" s="26">
        <v>26513.44</v>
      </c>
      <c r="F41" s="26">
        <f t="shared" si="0"/>
        <v>40150.33</v>
      </c>
      <c r="G41" s="26">
        <v>6060.34</v>
      </c>
      <c r="H41" s="26">
        <v>2624.59</v>
      </c>
      <c r="I41" s="26">
        <f t="shared" si="1"/>
        <v>3435.75</v>
      </c>
      <c r="J41" s="32">
        <v>701475.96</v>
      </c>
      <c r="K41" s="26">
        <v>11.6</v>
      </c>
      <c r="L41" s="26">
        <v>0</v>
      </c>
      <c r="M41" s="26">
        <f t="shared" si="2"/>
        <v>0</v>
      </c>
      <c r="N41" s="27">
        <v>0</v>
      </c>
      <c r="O41" s="25">
        <v>5796391.33</v>
      </c>
      <c r="P41" s="26">
        <f t="shared" si="3"/>
        <v>316742.3</v>
      </c>
      <c r="Q41" s="26">
        <v>0</v>
      </c>
      <c r="R41" s="9">
        <v>316742.3</v>
      </c>
      <c r="S41" s="26">
        <v>0</v>
      </c>
      <c r="T41" s="10">
        <v>0</v>
      </c>
      <c r="U41" s="10">
        <v>0</v>
      </c>
      <c r="V41" s="10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7">
        <v>0</v>
      </c>
      <c r="AC41" s="25">
        <f t="shared" si="7"/>
        <v>65238.84</v>
      </c>
      <c r="AD41" s="26">
        <f t="shared" si="7"/>
        <v>701475.96</v>
      </c>
      <c r="AE41" s="26">
        <v>77339.69</v>
      </c>
      <c r="AF41" s="26">
        <v>126090.77</v>
      </c>
      <c r="AG41" s="26">
        <v>37748.43</v>
      </c>
      <c r="AH41" s="26">
        <v>69109.07</v>
      </c>
      <c r="AI41" s="26">
        <v>0</v>
      </c>
      <c r="AJ41" s="26">
        <v>0</v>
      </c>
      <c r="AK41" s="26">
        <v>-49849.28</v>
      </c>
      <c r="AL41" s="26">
        <v>506276.12</v>
      </c>
      <c r="AM41" s="26">
        <v>0</v>
      </c>
      <c r="AN41" s="27">
        <v>0</v>
      </c>
      <c r="AO41" s="25">
        <f t="shared" si="8"/>
        <v>6386.030000000001</v>
      </c>
      <c r="AP41" s="26">
        <f t="shared" si="8"/>
        <v>26513.439999999995</v>
      </c>
      <c r="AQ41" s="26">
        <v>1264.85</v>
      </c>
      <c r="AR41" s="26">
        <v>2624.59</v>
      </c>
      <c r="AS41" s="26">
        <v>5072.26</v>
      </c>
      <c r="AT41" s="26">
        <v>6239.76</v>
      </c>
      <c r="AU41" s="26">
        <v>0</v>
      </c>
      <c r="AV41" s="26">
        <v>15000</v>
      </c>
      <c r="AW41" s="26">
        <v>0</v>
      </c>
      <c r="AX41" s="26">
        <v>2600.17</v>
      </c>
      <c r="AY41" s="26">
        <v>48.92</v>
      </c>
      <c r="AZ41" s="27">
        <v>48.92</v>
      </c>
      <c r="BA41" s="22"/>
      <c r="BB41" s="22"/>
    </row>
    <row r="42" spans="1:54" ht="12">
      <c r="A42" s="50">
        <f t="shared" si="6"/>
        <v>35</v>
      </c>
      <c r="B42" s="51" t="s">
        <v>143</v>
      </c>
      <c r="C42" s="52" t="s">
        <v>38</v>
      </c>
      <c r="D42" s="13">
        <v>167798.48</v>
      </c>
      <c r="E42" s="10">
        <v>22653.46</v>
      </c>
      <c r="F42" s="10">
        <f t="shared" si="0"/>
        <v>145145.02000000002</v>
      </c>
      <c r="G42" s="10">
        <v>15254.4</v>
      </c>
      <c r="H42" s="10">
        <v>6890.64</v>
      </c>
      <c r="I42" s="10">
        <f t="shared" si="1"/>
        <v>8363.759999999998</v>
      </c>
      <c r="J42" s="31">
        <v>1291776.66</v>
      </c>
      <c r="K42" s="10">
        <v>8.48</v>
      </c>
      <c r="L42" s="10">
        <v>0</v>
      </c>
      <c r="M42" s="10">
        <f t="shared" si="2"/>
        <v>0</v>
      </c>
      <c r="N42" s="14">
        <v>0</v>
      </c>
      <c r="O42" s="13">
        <v>14636773.76</v>
      </c>
      <c r="P42" s="10">
        <f t="shared" si="3"/>
        <v>741160.61</v>
      </c>
      <c r="Q42" s="10">
        <v>0</v>
      </c>
      <c r="R42" s="9">
        <v>741160.61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4">
        <v>0</v>
      </c>
      <c r="AC42" s="13">
        <f t="shared" si="7"/>
        <v>11855.51000000001</v>
      </c>
      <c r="AD42" s="10">
        <f t="shared" si="7"/>
        <v>1291776.6600000001</v>
      </c>
      <c r="AE42" s="10">
        <v>65584.54</v>
      </c>
      <c r="AF42" s="10">
        <v>638555.41</v>
      </c>
      <c r="AG42" s="10">
        <v>69044.22</v>
      </c>
      <c r="AH42" s="10">
        <v>142113.74</v>
      </c>
      <c r="AI42" s="10">
        <v>90.6</v>
      </c>
      <c r="AJ42" s="10">
        <v>184.64</v>
      </c>
      <c r="AK42" s="10">
        <v>-122863.85</v>
      </c>
      <c r="AL42" s="10">
        <v>510922.87</v>
      </c>
      <c r="AM42" s="10">
        <v>0</v>
      </c>
      <c r="AN42" s="14">
        <v>0</v>
      </c>
      <c r="AO42" s="13">
        <f t="shared" si="8"/>
        <v>16530.54</v>
      </c>
      <c r="AP42" s="10">
        <f t="shared" si="8"/>
        <v>22653.46</v>
      </c>
      <c r="AQ42" s="10">
        <v>3077.26</v>
      </c>
      <c r="AR42" s="10">
        <v>6890.64</v>
      </c>
      <c r="AS42" s="10">
        <v>5278.08</v>
      </c>
      <c r="AT42" s="10">
        <v>6993.95</v>
      </c>
      <c r="AU42" s="10">
        <v>0</v>
      </c>
      <c r="AV42" s="10">
        <v>0</v>
      </c>
      <c r="AW42" s="10">
        <v>7600</v>
      </c>
      <c r="AX42" s="10">
        <v>7600</v>
      </c>
      <c r="AY42" s="10">
        <v>575.2</v>
      </c>
      <c r="AZ42" s="14">
        <v>1168.87</v>
      </c>
      <c r="BA42" s="22"/>
      <c r="BB42" s="22"/>
    </row>
    <row r="43" spans="1:54" ht="12">
      <c r="A43" s="50">
        <f t="shared" si="6"/>
        <v>36</v>
      </c>
      <c r="B43" s="51" t="s">
        <v>167</v>
      </c>
      <c r="C43" s="52" t="s">
        <v>39</v>
      </c>
      <c r="D43" s="13">
        <v>572722.21</v>
      </c>
      <c r="E43" s="10">
        <v>136321.73</v>
      </c>
      <c r="F43" s="10">
        <f t="shared" si="0"/>
        <v>436400.48</v>
      </c>
      <c r="G43" s="10">
        <v>52065.65</v>
      </c>
      <c r="H43" s="10">
        <v>25407.75</v>
      </c>
      <c r="I43" s="10">
        <f t="shared" si="1"/>
        <v>26657.9</v>
      </c>
      <c r="J43" s="31">
        <v>4327673.92</v>
      </c>
      <c r="K43" s="10">
        <v>8.33</v>
      </c>
      <c r="L43" s="10">
        <v>0</v>
      </c>
      <c r="M43" s="10">
        <f t="shared" si="2"/>
        <v>0</v>
      </c>
      <c r="N43" s="14">
        <v>0</v>
      </c>
      <c r="O43" s="13">
        <v>49113202.84</v>
      </c>
      <c r="P43" s="10">
        <f t="shared" si="3"/>
        <v>3542942.84</v>
      </c>
      <c r="Q43" s="10">
        <v>0</v>
      </c>
      <c r="R43" s="9">
        <v>3542942.84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4">
        <v>0</v>
      </c>
      <c r="AC43" s="13">
        <f t="shared" si="7"/>
        <v>195716.68</v>
      </c>
      <c r="AD43" s="10">
        <f t="shared" si="7"/>
        <v>4327673.92</v>
      </c>
      <c r="AE43" s="10">
        <v>35196.95</v>
      </c>
      <c r="AF43" s="10">
        <v>1494805.74</v>
      </c>
      <c r="AG43" s="10">
        <v>307548.76</v>
      </c>
      <c r="AH43" s="10">
        <v>913769.38</v>
      </c>
      <c r="AI43" s="10">
        <v>179097.12</v>
      </c>
      <c r="AJ43" s="10">
        <v>841846.83</v>
      </c>
      <c r="AK43" s="10">
        <v>-326126.15</v>
      </c>
      <c r="AL43" s="10">
        <v>1077251.97</v>
      </c>
      <c r="AM43" s="10">
        <v>0</v>
      </c>
      <c r="AN43" s="14">
        <v>0</v>
      </c>
      <c r="AO43" s="13">
        <f t="shared" si="8"/>
        <v>78748.73</v>
      </c>
      <c r="AP43" s="10">
        <f t="shared" si="8"/>
        <v>136321.73</v>
      </c>
      <c r="AQ43" s="10">
        <v>9068.7</v>
      </c>
      <c r="AR43" s="10">
        <v>25407.75</v>
      </c>
      <c r="AS43" s="10">
        <v>12175.55</v>
      </c>
      <c r="AT43" s="10">
        <v>33366.97</v>
      </c>
      <c r="AU43" s="10">
        <v>56050</v>
      </c>
      <c r="AV43" s="10">
        <v>56050</v>
      </c>
      <c r="AW43" s="10">
        <v>33.61</v>
      </c>
      <c r="AX43" s="10">
        <v>18593.06</v>
      </c>
      <c r="AY43" s="10">
        <v>1420.87</v>
      </c>
      <c r="AZ43" s="14">
        <v>2903.95</v>
      </c>
      <c r="BA43" s="22"/>
      <c r="BB43" s="22"/>
    </row>
    <row r="44" spans="1:54" ht="12">
      <c r="A44" s="50">
        <f t="shared" si="6"/>
        <v>37</v>
      </c>
      <c r="B44" s="51" t="s">
        <v>144</v>
      </c>
      <c r="C44" s="52" t="s">
        <v>40</v>
      </c>
      <c r="D44" s="13">
        <v>5047884.24</v>
      </c>
      <c r="E44" s="10">
        <v>1227123.53</v>
      </c>
      <c r="F44" s="10">
        <f t="shared" si="0"/>
        <v>3820760.71</v>
      </c>
      <c r="G44" s="10">
        <v>458898.56</v>
      </c>
      <c r="H44" s="10">
        <v>188346.45</v>
      </c>
      <c r="I44" s="10">
        <f t="shared" si="1"/>
        <v>270552.11</v>
      </c>
      <c r="J44" s="31">
        <v>27241259.38</v>
      </c>
      <c r="K44" s="10">
        <v>5.94</v>
      </c>
      <c r="L44" s="10">
        <v>0</v>
      </c>
      <c r="M44" s="10">
        <f t="shared" si="2"/>
        <v>0</v>
      </c>
      <c r="N44" s="14">
        <v>0</v>
      </c>
      <c r="O44" s="13">
        <v>444341352.41</v>
      </c>
      <c r="P44" s="10">
        <f t="shared" si="3"/>
        <v>17468656.96</v>
      </c>
      <c r="Q44" s="10">
        <v>0</v>
      </c>
      <c r="R44" s="9">
        <v>17468656.96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4">
        <v>0</v>
      </c>
      <c r="AC44" s="13">
        <f>AE44+AG44+AI44+AK44+AM44</f>
        <v>3322751.76</v>
      </c>
      <c r="AD44" s="10">
        <f t="shared" si="7"/>
        <v>27241259.38</v>
      </c>
      <c r="AE44" s="10">
        <v>741991.88</v>
      </c>
      <c r="AF44" s="10">
        <v>4293870.59</v>
      </c>
      <c r="AG44" s="10">
        <v>2912770.57</v>
      </c>
      <c r="AH44" s="10">
        <v>5605946.25</v>
      </c>
      <c r="AI44" s="10">
        <v>1523378.09</v>
      </c>
      <c r="AJ44" s="10">
        <v>1523378.09</v>
      </c>
      <c r="AK44" s="10">
        <v>-1855388.78</v>
      </c>
      <c r="AL44" s="10">
        <v>15818064.45</v>
      </c>
      <c r="AM44" s="10">
        <v>0</v>
      </c>
      <c r="AN44" s="14">
        <v>0</v>
      </c>
      <c r="AO44" s="13">
        <f t="shared" si="8"/>
        <v>743961.65</v>
      </c>
      <c r="AP44" s="10">
        <f t="shared" si="8"/>
        <v>1227123.53</v>
      </c>
      <c r="AQ44" s="10">
        <v>102149.62</v>
      </c>
      <c r="AR44" s="10">
        <v>188346.45</v>
      </c>
      <c r="AS44" s="10">
        <v>179677.56</v>
      </c>
      <c r="AT44" s="10">
        <v>278473.26</v>
      </c>
      <c r="AU44" s="10">
        <v>224779.75</v>
      </c>
      <c r="AV44" s="10">
        <v>520307.8</v>
      </c>
      <c r="AW44" s="10">
        <v>237319.72</v>
      </c>
      <c r="AX44" s="10">
        <v>239940.02</v>
      </c>
      <c r="AY44" s="10">
        <v>35</v>
      </c>
      <c r="AZ44" s="14">
        <v>56</v>
      </c>
      <c r="BA44" s="22"/>
      <c r="BB44" s="22"/>
    </row>
    <row r="45" spans="1:54" ht="12">
      <c r="A45" s="50">
        <f t="shared" si="6"/>
        <v>38</v>
      </c>
      <c r="B45" s="51" t="s">
        <v>145</v>
      </c>
      <c r="C45" s="52" t="s">
        <v>41</v>
      </c>
      <c r="D45" s="13">
        <v>383955.93</v>
      </c>
      <c r="E45" s="10">
        <v>133981.51</v>
      </c>
      <c r="F45" s="10">
        <f t="shared" si="0"/>
        <v>249974.41999999998</v>
      </c>
      <c r="G45" s="10">
        <v>34905.09</v>
      </c>
      <c r="H45" s="10">
        <v>16114.23</v>
      </c>
      <c r="I45" s="10">
        <f t="shared" si="1"/>
        <v>18790.859999999997</v>
      </c>
      <c r="J45" s="31">
        <v>-352284.85</v>
      </c>
      <c r="K45" s="10">
        <v>-1.01</v>
      </c>
      <c r="L45" s="10">
        <v>0</v>
      </c>
      <c r="M45" s="10">
        <f t="shared" si="2"/>
        <v>0</v>
      </c>
      <c r="N45" s="14">
        <v>0</v>
      </c>
      <c r="O45" s="13">
        <v>33401137.5</v>
      </c>
      <c r="P45" s="10">
        <f t="shared" si="3"/>
        <v>1804737.15</v>
      </c>
      <c r="Q45" s="10">
        <v>0</v>
      </c>
      <c r="R45" s="9">
        <v>1804737.15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4">
        <v>0</v>
      </c>
      <c r="AC45" s="13">
        <f t="shared" si="7"/>
        <v>-1746797.18</v>
      </c>
      <c r="AD45" s="10">
        <f t="shared" si="7"/>
        <v>-352284.85000000003</v>
      </c>
      <c r="AE45" s="10">
        <v>-1014249.1</v>
      </c>
      <c r="AF45" s="10">
        <v>-605023.92</v>
      </c>
      <c r="AG45" s="10">
        <v>289253.52</v>
      </c>
      <c r="AH45" s="10">
        <v>592004.61</v>
      </c>
      <c r="AI45" s="10">
        <v>0</v>
      </c>
      <c r="AJ45" s="10">
        <v>0</v>
      </c>
      <c r="AK45" s="10">
        <v>-1021801.6</v>
      </c>
      <c r="AL45" s="10">
        <v>-339265.54</v>
      </c>
      <c r="AM45" s="10">
        <v>0</v>
      </c>
      <c r="AN45" s="14">
        <v>0</v>
      </c>
      <c r="AO45" s="13">
        <f t="shared" si="8"/>
        <v>46869.159999999996</v>
      </c>
      <c r="AP45" s="10">
        <f t="shared" si="8"/>
        <v>133981.51</v>
      </c>
      <c r="AQ45" s="10">
        <v>7163.31</v>
      </c>
      <c r="AR45" s="10">
        <v>16114.23</v>
      </c>
      <c r="AS45" s="10">
        <v>35618.89</v>
      </c>
      <c r="AT45" s="10">
        <v>53720.32</v>
      </c>
      <c r="AU45" s="10">
        <v>0</v>
      </c>
      <c r="AV45" s="10">
        <v>60000</v>
      </c>
      <c r="AW45" s="10">
        <v>3996.96</v>
      </c>
      <c r="AX45" s="10">
        <v>3996.96</v>
      </c>
      <c r="AY45" s="10">
        <v>90</v>
      </c>
      <c r="AZ45" s="14">
        <v>150</v>
      </c>
      <c r="BA45" s="22"/>
      <c r="BB45" s="22"/>
    </row>
    <row r="46" spans="1:54" ht="12">
      <c r="A46" s="50">
        <f t="shared" si="6"/>
        <v>39</v>
      </c>
      <c r="B46" s="51" t="s">
        <v>146</v>
      </c>
      <c r="C46" s="52" t="s">
        <v>42</v>
      </c>
      <c r="D46" s="25">
        <v>356504.08</v>
      </c>
      <c r="E46" s="26">
        <v>48123.04</v>
      </c>
      <c r="F46" s="26">
        <f t="shared" si="0"/>
        <v>308381.04000000004</v>
      </c>
      <c r="G46" s="26">
        <v>32409.46</v>
      </c>
      <c r="H46" s="26">
        <v>14643.3</v>
      </c>
      <c r="I46" s="26">
        <f t="shared" si="1"/>
        <v>17766.16</v>
      </c>
      <c r="J46" s="32">
        <v>501506.52</v>
      </c>
      <c r="K46" s="26">
        <v>1.55</v>
      </c>
      <c r="L46" s="26">
        <v>0</v>
      </c>
      <c r="M46" s="26">
        <f t="shared" si="2"/>
        <v>0</v>
      </c>
      <c r="N46" s="27">
        <v>0</v>
      </c>
      <c r="O46" s="25">
        <v>30937504.4</v>
      </c>
      <c r="P46" s="26">
        <f t="shared" si="3"/>
        <v>1766348.83</v>
      </c>
      <c r="Q46" s="26">
        <v>0</v>
      </c>
      <c r="R46" s="9">
        <v>1766348.83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7">
        <v>0</v>
      </c>
      <c r="AC46" s="25">
        <f t="shared" si="7"/>
        <v>-106031.97</v>
      </c>
      <c r="AD46" s="26">
        <f t="shared" si="7"/>
        <v>501506.51999999996</v>
      </c>
      <c r="AE46" s="26">
        <v>-89128.5</v>
      </c>
      <c r="AF46" s="26">
        <v>-128325.21</v>
      </c>
      <c r="AG46" s="26">
        <v>287306.39</v>
      </c>
      <c r="AH46" s="26">
        <v>640481.88</v>
      </c>
      <c r="AI46" s="26">
        <v>88.84</v>
      </c>
      <c r="AJ46" s="26">
        <v>402.8</v>
      </c>
      <c r="AK46" s="26">
        <v>-304298.7</v>
      </c>
      <c r="AL46" s="26">
        <v>-11052.95</v>
      </c>
      <c r="AM46" s="26">
        <v>0</v>
      </c>
      <c r="AN46" s="27">
        <v>0</v>
      </c>
      <c r="AO46" s="25">
        <f t="shared" si="8"/>
        <v>34001.45</v>
      </c>
      <c r="AP46" s="26">
        <f t="shared" si="8"/>
        <v>48123.04</v>
      </c>
      <c r="AQ46" s="26">
        <v>6547.84</v>
      </c>
      <c r="AR46" s="26">
        <v>14643.3</v>
      </c>
      <c r="AS46" s="26">
        <v>12679.63</v>
      </c>
      <c r="AT46" s="26">
        <v>18404.81</v>
      </c>
      <c r="AU46" s="26">
        <v>0</v>
      </c>
      <c r="AV46" s="26">
        <v>0</v>
      </c>
      <c r="AW46" s="26">
        <v>14737.98</v>
      </c>
      <c r="AX46" s="26">
        <v>15002.93</v>
      </c>
      <c r="AY46" s="26">
        <v>36</v>
      </c>
      <c r="AZ46" s="27">
        <v>72</v>
      </c>
      <c r="BA46" s="22"/>
      <c r="BB46" s="22"/>
    </row>
    <row r="47" spans="1:54" ht="12">
      <c r="A47" s="50">
        <f t="shared" si="6"/>
        <v>40</v>
      </c>
      <c r="B47" s="51" t="s">
        <v>147</v>
      </c>
      <c r="C47" s="52" t="s">
        <v>43</v>
      </c>
      <c r="D47" s="13">
        <v>368059.14</v>
      </c>
      <c r="E47" s="10">
        <v>74988.15</v>
      </c>
      <c r="F47" s="10">
        <f t="shared" si="0"/>
        <v>293070.99</v>
      </c>
      <c r="G47" s="10">
        <v>33459.92</v>
      </c>
      <c r="H47" s="10">
        <v>15059.72</v>
      </c>
      <c r="I47" s="10">
        <f t="shared" si="1"/>
        <v>18400.199999999997</v>
      </c>
      <c r="J47" s="31">
        <v>1615591.98</v>
      </c>
      <c r="K47" s="10">
        <v>4.84</v>
      </c>
      <c r="L47" s="10">
        <v>0</v>
      </c>
      <c r="M47" s="10">
        <f t="shared" si="2"/>
        <v>0</v>
      </c>
      <c r="N47" s="14">
        <v>0</v>
      </c>
      <c r="O47" s="13">
        <v>32118997.28</v>
      </c>
      <c r="P47" s="10">
        <f t="shared" si="3"/>
        <v>1609109.28</v>
      </c>
      <c r="Q47" s="10">
        <v>0</v>
      </c>
      <c r="R47" s="9">
        <v>1609109.28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4">
        <v>0</v>
      </c>
      <c r="AC47" s="13">
        <f t="shared" si="7"/>
        <v>293408.27</v>
      </c>
      <c r="AD47" s="10">
        <f t="shared" si="7"/>
        <v>1615591.9800000002</v>
      </c>
      <c r="AE47" s="10">
        <v>160020.98</v>
      </c>
      <c r="AF47" s="10">
        <v>1250906.61</v>
      </c>
      <c r="AG47" s="10">
        <v>119675.76</v>
      </c>
      <c r="AH47" s="10">
        <v>317166.71</v>
      </c>
      <c r="AI47" s="10">
        <v>49863.01</v>
      </c>
      <c r="AJ47" s="10">
        <v>99178.08</v>
      </c>
      <c r="AK47" s="10">
        <v>-36151.48</v>
      </c>
      <c r="AL47" s="10">
        <v>-51659.42</v>
      </c>
      <c r="AM47" s="10">
        <v>0</v>
      </c>
      <c r="AN47" s="14">
        <v>0</v>
      </c>
      <c r="AO47" s="13">
        <f t="shared" si="8"/>
        <v>31325.440000000002</v>
      </c>
      <c r="AP47" s="10">
        <f t="shared" si="8"/>
        <v>74988.15</v>
      </c>
      <c r="AQ47" s="10">
        <v>6830.08</v>
      </c>
      <c r="AR47" s="10">
        <v>15059.72</v>
      </c>
      <c r="AS47" s="10">
        <v>10287.54</v>
      </c>
      <c r="AT47" s="10">
        <v>21232.34</v>
      </c>
      <c r="AU47" s="10">
        <v>0</v>
      </c>
      <c r="AV47" s="10">
        <v>24000</v>
      </c>
      <c r="AW47" s="10">
        <v>14127.82</v>
      </c>
      <c r="AX47" s="10">
        <v>14526.09</v>
      </c>
      <c r="AY47" s="10">
        <v>80</v>
      </c>
      <c r="AZ47" s="14">
        <v>170</v>
      </c>
      <c r="BA47" s="22"/>
      <c r="BB47" s="22"/>
    </row>
    <row r="48" spans="1:54" ht="12">
      <c r="A48" s="50">
        <f t="shared" si="6"/>
        <v>41</v>
      </c>
      <c r="B48" s="51" t="s">
        <v>148</v>
      </c>
      <c r="C48" s="52" t="s">
        <v>44</v>
      </c>
      <c r="D48" s="13">
        <v>213759.15</v>
      </c>
      <c r="E48" s="10">
        <v>68137.7</v>
      </c>
      <c r="F48" s="10">
        <f t="shared" si="0"/>
        <v>145621.45</v>
      </c>
      <c r="G48" s="10">
        <v>19432.65</v>
      </c>
      <c r="H48" s="10">
        <v>8390.61</v>
      </c>
      <c r="I48" s="10">
        <f t="shared" si="1"/>
        <v>11042.04</v>
      </c>
      <c r="J48" s="31">
        <v>1340910.18</v>
      </c>
      <c r="K48" s="10">
        <v>6.91</v>
      </c>
      <c r="L48" s="10">
        <v>0</v>
      </c>
      <c r="M48" s="10">
        <f t="shared" si="2"/>
        <v>0</v>
      </c>
      <c r="N48" s="14">
        <v>0</v>
      </c>
      <c r="O48" s="13">
        <v>18679417.56</v>
      </c>
      <c r="P48" s="10">
        <f t="shared" si="3"/>
        <v>903879.5</v>
      </c>
      <c r="Q48" s="10">
        <v>0</v>
      </c>
      <c r="R48" s="9">
        <v>903879.5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4">
        <v>0</v>
      </c>
      <c r="AC48" s="13">
        <f t="shared" si="7"/>
        <v>-99.88000000000466</v>
      </c>
      <c r="AD48" s="10">
        <f t="shared" si="7"/>
        <v>1340910.18</v>
      </c>
      <c r="AE48" s="10">
        <v>275177.81</v>
      </c>
      <c r="AF48" s="10">
        <v>321394.93</v>
      </c>
      <c r="AG48" s="10">
        <v>150848.61</v>
      </c>
      <c r="AH48" s="10">
        <v>317160.95</v>
      </c>
      <c r="AI48" s="10">
        <v>18.11</v>
      </c>
      <c r="AJ48" s="10">
        <v>179.73</v>
      </c>
      <c r="AK48" s="10">
        <v>-426144.41</v>
      </c>
      <c r="AL48" s="10">
        <v>702174.57</v>
      </c>
      <c r="AM48" s="10">
        <v>0</v>
      </c>
      <c r="AN48" s="14">
        <v>0</v>
      </c>
      <c r="AO48" s="13">
        <f t="shared" si="8"/>
        <v>25517.02</v>
      </c>
      <c r="AP48" s="10">
        <f t="shared" si="8"/>
        <v>68137.70000000001</v>
      </c>
      <c r="AQ48" s="10">
        <v>4145.22</v>
      </c>
      <c r="AR48" s="10">
        <v>8390.61</v>
      </c>
      <c r="AS48" s="10">
        <v>11251.01</v>
      </c>
      <c r="AT48" s="10">
        <v>17362.12</v>
      </c>
      <c r="AU48" s="10">
        <v>0</v>
      </c>
      <c r="AV48" s="10">
        <v>32228.18</v>
      </c>
      <c r="AW48" s="10">
        <v>10096.79</v>
      </c>
      <c r="AX48" s="10">
        <v>10096.79</v>
      </c>
      <c r="AY48" s="10">
        <v>24</v>
      </c>
      <c r="AZ48" s="14">
        <v>60</v>
      </c>
      <c r="BA48" s="22"/>
      <c r="BB48" s="22"/>
    </row>
    <row r="49" spans="1:54" ht="12">
      <c r="A49" s="50">
        <f t="shared" si="6"/>
        <v>42</v>
      </c>
      <c r="B49" s="51" t="s">
        <v>149</v>
      </c>
      <c r="C49" s="52" t="s">
        <v>21</v>
      </c>
      <c r="D49" s="13">
        <v>218792.98</v>
      </c>
      <c r="E49" s="10">
        <v>44279.03</v>
      </c>
      <c r="F49" s="10">
        <f t="shared" si="0"/>
        <v>174513.95</v>
      </c>
      <c r="G49" s="10">
        <v>21879.3</v>
      </c>
      <c r="H49" s="10">
        <v>9290.95</v>
      </c>
      <c r="I49" s="10">
        <f t="shared" si="1"/>
        <v>12588.349999999999</v>
      </c>
      <c r="J49" s="31">
        <v>1091093.24</v>
      </c>
      <c r="K49" s="10">
        <v>4.9948</v>
      </c>
      <c r="L49" s="10">
        <v>0</v>
      </c>
      <c r="M49" s="10">
        <f t="shared" si="2"/>
        <v>0</v>
      </c>
      <c r="N49" s="14">
        <v>0</v>
      </c>
      <c r="O49" s="13">
        <v>21051909.65</v>
      </c>
      <c r="P49" s="10">
        <f t="shared" si="3"/>
        <v>992865.21</v>
      </c>
      <c r="Q49" s="10">
        <v>0</v>
      </c>
      <c r="R49" s="9">
        <v>992865.21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4">
        <v>0</v>
      </c>
      <c r="AC49" s="13">
        <f t="shared" si="7"/>
        <v>184691.71000000002</v>
      </c>
      <c r="AD49" s="10">
        <f t="shared" si="7"/>
        <v>1091093.2399999998</v>
      </c>
      <c r="AE49" s="10">
        <v>-110782.43</v>
      </c>
      <c r="AF49" s="10">
        <v>344395.93</v>
      </c>
      <c r="AG49" s="10">
        <v>118284.46</v>
      </c>
      <c r="AH49" s="10">
        <v>319152.23</v>
      </c>
      <c r="AI49" s="10">
        <v>7057.53</v>
      </c>
      <c r="AJ49" s="10">
        <v>10243.98</v>
      </c>
      <c r="AK49" s="10">
        <v>170132.15</v>
      </c>
      <c r="AL49" s="10">
        <v>417301.1</v>
      </c>
      <c r="AM49" s="10">
        <v>0</v>
      </c>
      <c r="AN49" s="14">
        <v>0</v>
      </c>
      <c r="AO49" s="13">
        <f t="shared" si="8"/>
        <v>18373.04</v>
      </c>
      <c r="AP49" s="10">
        <f t="shared" si="8"/>
        <v>44279.03</v>
      </c>
      <c r="AQ49" s="10">
        <v>4608.53</v>
      </c>
      <c r="AR49" s="10">
        <v>9290.95</v>
      </c>
      <c r="AS49" s="10">
        <v>8764.51</v>
      </c>
      <c r="AT49" s="10">
        <v>17754.32</v>
      </c>
      <c r="AU49" s="10">
        <v>5000</v>
      </c>
      <c r="AV49" s="10">
        <v>5000</v>
      </c>
      <c r="AW49" s="10">
        <v>0</v>
      </c>
      <c r="AX49" s="10">
        <v>12233.76</v>
      </c>
      <c r="AY49" s="10">
        <v>0</v>
      </c>
      <c r="AZ49" s="14">
        <v>0</v>
      </c>
      <c r="BA49" s="22"/>
      <c r="BB49" s="22"/>
    </row>
    <row r="50" spans="1:54" ht="12">
      <c r="A50" s="50">
        <f t="shared" si="6"/>
        <v>43</v>
      </c>
      <c r="B50" s="51" t="s">
        <v>150</v>
      </c>
      <c r="C50" s="52" t="s">
        <v>45</v>
      </c>
      <c r="D50" s="25">
        <v>131875.66</v>
      </c>
      <c r="E50" s="26">
        <v>21280.1</v>
      </c>
      <c r="F50" s="26">
        <f t="shared" si="0"/>
        <v>110595.56</v>
      </c>
      <c r="G50" s="26">
        <v>11988.69</v>
      </c>
      <c r="H50" s="26">
        <v>4973.81</v>
      </c>
      <c r="I50" s="26">
        <f t="shared" si="1"/>
        <v>7014.88</v>
      </c>
      <c r="J50" s="32">
        <v>487721.6</v>
      </c>
      <c r="K50" s="26">
        <v>4.08</v>
      </c>
      <c r="L50" s="26">
        <v>0</v>
      </c>
      <c r="M50" s="26">
        <f t="shared" si="2"/>
        <v>0</v>
      </c>
      <c r="N50" s="27">
        <v>0</v>
      </c>
      <c r="O50" s="25">
        <v>11478591.68</v>
      </c>
      <c r="P50" s="26">
        <f t="shared" si="3"/>
        <v>612125.01</v>
      </c>
      <c r="Q50" s="26">
        <v>0</v>
      </c>
      <c r="R50" s="9">
        <v>612125.01</v>
      </c>
      <c r="S50" s="26">
        <v>0</v>
      </c>
      <c r="T50" s="10">
        <v>0</v>
      </c>
      <c r="U50" s="10">
        <v>0</v>
      </c>
      <c r="V50" s="10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7">
        <v>0</v>
      </c>
      <c r="AC50" s="25">
        <f t="shared" si="7"/>
        <v>265999.82</v>
      </c>
      <c r="AD50" s="26">
        <f t="shared" si="7"/>
        <v>487721.6</v>
      </c>
      <c r="AE50" s="26">
        <v>132355.5</v>
      </c>
      <c r="AF50" s="26">
        <v>132355.5</v>
      </c>
      <c r="AG50" s="26">
        <v>63062</v>
      </c>
      <c r="AH50" s="26">
        <v>123630.83</v>
      </c>
      <c r="AI50" s="26">
        <v>36821.93</v>
      </c>
      <c r="AJ50" s="26">
        <v>121883.65</v>
      </c>
      <c r="AK50" s="26">
        <v>33760.39</v>
      </c>
      <c r="AL50" s="26">
        <v>109851.62</v>
      </c>
      <c r="AM50" s="26">
        <v>0</v>
      </c>
      <c r="AN50" s="27">
        <v>0</v>
      </c>
      <c r="AO50" s="25">
        <f t="shared" si="8"/>
        <v>13290.84</v>
      </c>
      <c r="AP50" s="26">
        <f t="shared" si="8"/>
        <v>21280.1</v>
      </c>
      <c r="AQ50" s="26">
        <v>2587.77</v>
      </c>
      <c r="AR50" s="26">
        <v>4973.81</v>
      </c>
      <c r="AS50" s="26">
        <v>4761.74</v>
      </c>
      <c r="AT50" s="26">
        <v>5593.96</v>
      </c>
      <c r="AU50" s="26">
        <v>0</v>
      </c>
      <c r="AV50" s="26">
        <v>4720</v>
      </c>
      <c r="AW50" s="26">
        <v>5899.33</v>
      </c>
      <c r="AX50" s="26">
        <v>5899.33</v>
      </c>
      <c r="AY50" s="26">
        <v>42</v>
      </c>
      <c r="AZ50" s="27">
        <v>93</v>
      </c>
      <c r="BA50" s="22"/>
      <c r="BB50" s="22"/>
    </row>
    <row r="51" spans="1:54" ht="12">
      <c r="A51" s="50">
        <f t="shared" si="6"/>
        <v>44</v>
      </c>
      <c r="B51" s="51" t="s">
        <v>151</v>
      </c>
      <c r="C51" s="52" t="s">
        <v>31</v>
      </c>
      <c r="D51" s="13">
        <v>797081.04</v>
      </c>
      <c r="E51" s="10">
        <v>124515.94</v>
      </c>
      <c r="F51" s="10">
        <f t="shared" si="0"/>
        <v>672565.1000000001</v>
      </c>
      <c r="G51" s="10">
        <v>72461.91</v>
      </c>
      <c r="H51" s="10">
        <v>32991.92</v>
      </c>
      <c r="I51" s="10">
        <f t="shared" si="1"/>
        <v>39469.990000000005</v>
      </c>
      <c r="J51" s="31">
        <v>4295157.71</v>
      </c>
      <c r="K51" s="10">
        <v>5.94</v>
      </c>
      <c r="L51" s="10">
        <v>0</v>
      </c>
      <c r="M51" s="10">
        <f t="shared" si="2"/>
        <v>0</v>
      </c>
      <c r="N51" s="14">
        <v>0</v>
      </c>
      <c r="O51" s="13">
        <v>69365471.43</v>
      </c>
      <c r="P51" s="10">
        <f t="shared" si="3"/>
        <v>3715729.18</v>
      </c>
      <c r="Q51" s="10">
        <v>0</v>
      </c>
      <c r="R51" s="9">
        <v>3715729.18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4">
        <v>0</v>
      </c>
      <c r="AC51" s="13">
        <f t="shared" si="7"/>
        <v>-303119.67999999993</v>
      </c>
      <c r="AD51" s="10">
        <f t="shared" si="7"/>
        <v>4295157.71</v>
      </c>
      <c r="AE51" s="10">
        <v>154740.96</v>
      </c>
      <c r="AF51" s="10">
        <v>735755.96</v>
      </c>
      <c r="AG51" s="10">
        <v>474964.21</v>
      </c>
      <c r="AH51" s="10">
        <v>1161060.02</v>
      </c>
      <c r="AI51" s="10">
        <v>0</v>
      </c>
      <c r="AJ51" s="10">
        <v>0</v>
      </c>
      <c r="AK51" s="10">
        <v>-932824.85</v>
      </c>
      <c r="AL51" s="10">
        <v>2398341.73</v>
      </c>
      <c r="AM51" s="10">
        <v>0</v>
      </c>
      <c r="AN51" s="14">
        <v>0</v>
      </c>
      <c r="AO51" s="13">
        <f t="shared" si="8"/>
        <v>29370.71</v>
      </c>
      <c r="AP51" s="10">
        <f t="shared" si="8"/>
        <v>124515.94</v>
      </c>
      <c r="AQ51" s="10">
        <v>14752.59</v>
      </c>
      <c r="AR51" s="10">
        <v>32991.92</v>
      </c>
      <c r="AS51" s="10">
        <v>14588.12</v>
      </c>
      <c r="AT51" s="10">
        <v>21809.51</v>
      </c>
      <c r="AU51" s="10">
        <v>0</v>
      </c>
      <c r="AV51" s="10">
        <v>29000</v>
      </c>
      <c r="AW51" s="10">
        <v>0</v>
      </c>
      <c r="AX51" s="10">
        <v>40648.51</v>
      </c>
      <c r="AY51" s="10">
        <v>30</v>
      </c>
      <c r="AZ51" s="14">
        <v>66</v>
      </c>
      <c r="BA51" s="22"/>
      <c r="BB51" s="22"/>
    </row>
    <row r="52" spans="1:54" ht="12">
      <c r="A52" s="50">
        <f t="shared" si="6"/>
        <v>45</v>
      </c>
      <c r="B52" s="51" t="s">
        <v>152</v>
      </c>
      <c r="C52" s="52" t="s">
        <v>62</v>
      </c>
      <c r="D52" s="25">
        <v>2269280.91</v>
      </c>
      <c r="E52" s="26">
        <v>330866.51</v>
      </c>
      <c r="F52" s="26">
        <f t="shared" si="0"/>
        <v>1938414.4000000001</v>
      </c>
      <c r="G52" s="26">
        <v>206298.26</v>
      </c>
      <c r="H52" s="26">
        <v>91754.29</v>
      </c>
      <c r="I52" s="26">
        <f t="shared" si="1"/>
        <v>114543.97000000002</v>
      </c>
      <c r="J52" s="32">
        <v>11717133.37</v>
      </c>
      <c r="K52" s="26">
        <v>5.69</v>
      </c>
      <c r="L52" s="26">
        <v>0</v>
      </c>
      <c r="M52" s="26">
        <f t="shared" si="2"/>
        <v>0</v>
      </c>
      <c r="N52" s="27">
        <v>0</v>
      </c>
      <c r="O52" s="25">
        <v>197310263.48</v>
      </c>
      <c r="P52" s="26">
        <f t="shared" si="3"/>
        <v>10785600.82</v>
      </c>
      <c r="Q52" s="26">
        <v>0</v>
      </c>
      <c r="R52" s="9">
        <v>10785600.82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7">
        <v>0</v>
      </c>
      <c r="AC52" s="25">
        <f t="shared" si="7"/>
        <v>1754910.0499999998</v>
      </c>
      <c r="AD52" s="26">
        <f t="shared" si="7"/>
        <v>11717133.37</v>
      </c>
      <c r="AE52" s="26">
        <v>99533.17</v>
      </c>
      <c r="AF52" s="26">
        <v>1558556.28</v>
      </c>
      <c r="AG52" s="26">
        <v>1161820.95</v>
      </c>
      <c r="AH52" s="26">
        <v>2423023.78</v>
      </c>
      <c r="AI52" s="26">
        <v>0</v>
      </c>
      <c r="AJ52" s="26">
        <v>0</v>
      </c>
      <c r="AK52" s="26">
        <v>493555.93</v>
      </c>
      <c r="AL52" s="26">
        <v>7735553.31</v>
      </c>
      <c r="AM52" s="26">
        <v>0</v>
      </c>
      <c r="AN52" s="27">
        <v>0</v>
      </c>
      <c r="AO52" s="25">
        <f t="shared" si="8"/>
        <v>205749.93</v>
      </c>
      <c r="AP52" s="26">
        <f t="shared" si="8"/>
        <v>330866.51</v>
      </c>
      <c r="AQ52" s="26">
        <v>42370.2</v>
      </c>
      <c r="AR52" s="26">
        <v>91754.29</v>
      </c>
      <c r="AS52" s="26">
        <v>36298.32</v>
      </c>
      <c r="AT52" s="26">
        <v>85155.81</v>
      </c>
      <c r="AU52" s="26">
        <v>0</v>
      </c>
      <c r="AV52" s="26">
        <v>15740</v>
      </c>
      <c r="AW52" s="26">
        <v>114736.41</v>
      </c>
      <c r="AX52" s="26">
        <v>114736.41</v>
      </c>
      <c r="AY52" s="26">
        <v>12345</v>
      </c>
      <c r="AZ52" s="27">
        <v>23480</v>
      </c>
      <c r="BA52" s="22"/>
      <c r="BB52" s="22"/>
    </row>
    <row r="53" spans="1:54" ht="12">
      <c r="A53" s="50">
        <f t="shared" si="6"/>
        <v>46</v>
      </c>
      <c r="B53" s="51" t="s">
        <v>153</v>
      </c>
      <c r="C53" s="52" t="s">
        <v>47</v>
      </c>
      <c r="D53" s="13">
        <v>130641.22</v>
      </c>
      <c r="E53" s="10">
        <v>70203.12</v>
      </c>
      <c r="F53" s="10">
        <f t="shared" si="0"/>
        <v>60438.100000000006</v>
      </c>
      <c r="G53" s="10">
        <v>11876.47</v>
      </c>
      <c r="H53" s="10">
        <v>5523.35</v>
      </c>
      <c r="I53" s="10">
        <f t="shared" si="1"/>
        <v>6353.119999999999</v>
      </c>
      <c r="J53" s="31">
        <v>643057.8</v>
      </c>
      <c r="K53" s="10">
        <v>5.4257</v>
      </c>
      <c r="L53" s="10">
        <v>0</v>
      </c>
      <c r="M53" s="10">
        <f t="shared" si="2"/>
        <v>0</v>
      </c>
      <c r="N53" s="14">
        <v>0</v>
      </c>
      <c r="O53" s="13">
        <v>11294484.53</v>
      </c>
      <c r="P53" s="26">
        <f t="shared" si="3"/>
        <v>698388.23</v>
      </c>
      <c r="Q53" s="10">
        <v>0</v>
      </c>
      <c r="R53" s="9">
        <v>698388.23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4">
        <v>0</v>
      </c>
      <c r="AC53" s="13">
        <f t="shared" si="7"/>
        <v>404442.0399999999</v>
      </c>
      <c r="AD53" s="10">
        <f t="shared" si="7"/>
        <v>643057.8</v>
      </c>
      <c r="AE53" s="10">
        <v>237280</v>
      </c>
      <c r="AF53" s="10">
        <v>208172.18</v>
      </c>
      <c r="AG53" s="10">
        <v>110289.85</v>
      </c>
      <c r="AH53" s="10">
        <v>253289.13</v>
      </c>
      <c r="AI53" s="10">
        <v>361.72</v>
      </c>
      <c r="AJ53" s="10">
        <v>736.34</v>
      </c>
      <c r="AK53" s="10">
        <v>56510.47</v>
      </c>
      <c r="AL53" s="10">
        <v>180860.15</v>
      </c>
      <c r="AM53" s="10">
        <v>0</v>
      </c>
      <c r="AN53" s="14">
        <v>0</v>
      </c>
      <c r="AO53" s="13">
        <f t="shared" si="8"/>
        <v>12267.829999999998</v>
      </c>
      <c r="AP53" s="10">
        <f t="shared" si="8"/>
        <v>70203.12</v>
      </c>
      <c r="AQ53" s="10">
        <v>2253.7</v>
      </c>
      <c r="AR53" s="10">
        <v>5523.35</v>
      </c>
      <c r="AS53" s="10">
        <v>10008.13</v>
      </c>
      <c r="AT53" s="10">
        <v>18748.57</v>
      </c>
      <c r="AU53" s="10">
        <v>0</v>
      </c>
      <c r="AV53" s="10">
        <v>41000</v>
      </c>
      <c r="AW53" s="10">
        <v>0</v>
      </c>
      <c r="AX53" s="10">
        <v>4871.2</v>
      </c>
      <c r="AY53" s="10">
        <v>6</v>
      </c>
      <c r="AZ53" s="14">
        <v>60</v>
      </c>
      <c r="BA53" s="22"/>
      <c r="BB53" s="22"/>
    </row>
    <row r="54" spans="1:54" ht="12">
      <c r="A54" s="50">
        <f t="shared" si="6"/>
        <v>47</v>
      </c>
      <c r="B54" s="51" t="s">
        <v>154</v>
      </c>
      <c r="C54" s="52" t="s">
        <v>48</v>
      </c>
      <c r="D54" s="13">
        <v>533298.72</v>
      </c>
      <c r="E54" s="10">
        <v>80904.2</v>
      </c>
      <c r="F54" s="10">
        <f t="shared" si="0"/>
        <v>452394.51999999996</v>
      </c>
      <c r="G54" s="10">
        <v>48481.71</v>
      </c>
      <c r="H54" s="10">
        <v>21790.56</v>
      </c>
      <c r="I54" s="10">
        <f t="shared" si="1"/>
        <v>26691.149999999998</v>
      </c>
      <c r="J54" s="31">
        <v>3953803.85</v>
      </c>
      <c r="K54" s="10">
        <v>8.1689</v>
      </c>
      <c r="L54" s="10">
        <v>0</v>
      </c>
      <c r="M54" s="10">
        <f t="shared" si="2"/>
        <v>0</v>
      </c>
      <c r="N54" s="14">
        <v>0</v>
      </c>
      <c r="O54" s="13">
        <v>46556025.66</v>
      </c>
      <c r="P54" s="26">
        <f t="shared" si="3"/>
        <v>2310811.61</v>
      </c>
      <c r="Q54" s="10">
        <v>0</v>
      </c>
      <c r="R54" s="9">
        <v>2310811.61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4">
        <v>0</v>
      </c>
      <c r="AC54" s="13">
        <f t="shared" si="7"/>
        <v>-253466.14</v>
      </c>
      <c r="AD54" s="10">
        <f t="shared" si="7"/>
        <v>3953803.85</v>
      </c>
      <c r="AE54" s="10">
        <v>211821.19</v>
      </c>
      <c r="AF54" s="10">
        <v>1023283.9</v>
      </c>
      <c r="AG54" s="10">
        <v>279998.84</v>
      </c>
      <c r="AH54" s="10">
        <v>449954</v>
      </c>
      <c r="AI54" s="10">
        <v>0</v>
      </c>
      <c r="AJ54" s="10">
        <v>0</v>
      </c>
      <c r="AK54" s="10">
        <v>-745286.17</v>
      </c>
      <c r="AL54" s="10">
        <v>2480565.95</v>
      </c>
      <c r="AM54" s="10">
        <v>0</v>
      </c>
      <c r="AN54" s="14">
        <v>0</v>
      </c>
      <c r="AO54" s="13">
        <f t="shared" si="8"/>
        <v>11218.88</v>
      </c>
      <c r="AP54" s="10">
        <f t="shared" si="8"/>
        <v>80904.2</v>
      </c>
      <c r="AQ54" s="10">
        <v>9879.83</v>
      </c>
      <c r="AR54" s="10">
        <v>21790.56</v>
      </c>
      <c r="AS54" s="10">
        <v>1339.05</v>
      </c>
      <c r="AT54" s="10">
        <v>5373.09</v>
      </c>
      <c r="AU54" s="10">
        <v>0</v>
      </c>
      <c r="AV54" s="10">
        <v>30000</v>
      </c>
      <c r="AW54" s="10">
        <v>0</v>
      </c>
      <c r="AX54" s="10">
        <v>23740.55</v>
      </c>
      <c r="AY54" s="10">
        <v>0</v>
      </c>
      <c r="AZ54" s="14">
        <v>0</v>
      </c>
      <c r="BA54" s="22"/>
      <c r="BB54" s="22"/>
    </row>
    <row r="55" spans="1:54" ht="12">
      <c r="A55" s="50">
        <f t="shared" si="6"/>
        <v>48</v>
      </c>
      <c r="B55" s="51" t="s">
        <v>155</v>
      </c>
      <c r="C55" s="52" t="s">
        <v>49</v>
      </c>
      <c r="D55" s="13">
        <v>2007007.06</v>
      </c>
      <c r="E55" s="10">
        <v>289350.56</v>
      </c>
      <c r="F55" s="10">
        <f t="shared" si="0"/>
        <v>1717656.5</v>
      </c>
      <c r="G55" s="10">
        <v>200700.71</v>
      </c>
      <c r="H55" s="10">
        <v>89219.02</v>
      </c>
      <c r="I55" s="10">
        <f t="shared" si="1"/>
        <v>111481.68999999999</v>
      </c>
      <c r="J55" s="31">
        <v>8972413.93</v>
      </c>
      <c r="K55" s="10">
        <v>4.48</v>
      </c>
      <c r="L55" s="10">
        <v>0</v>
      </c>
      <c r="M55" s="10">
        <f t="shared" si="2"/>
        <v>0</v>
      </c>
      <c r="N55" s="14">
        <v>0</v>
      </c>
      <c r="O55" s="13">
        <v>190934320.24</v>
      </c>
      <c r="P55" s="26">
        <f t="shared" si="3"/>
        <v>11719663.69</v>
      </c>
      <c r="Q55" s="10">
        <v>0</v>
      </c>
      <c r="R55" s="9">
        <v>11719663.69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4">
        <v>0</v>
      </c>
      <c r="AC55" s="13">
        <f t="shared" si="7"/>
        <v>6143224.88</v>
      </c>
      <c r="AD55" s="10">
        <f t="shared" si="7"/>
        <v>8972413.93</v>
      </c>
      <c r="AE55" s="10">
        <v>-259175.72</v>
      </c>
      <c r="AF55" s="10">
        <v>-1105496.79</v>
      </c>
      <c r="AG55" s="10">
        <v>2113614.3</v>
      </c>
      <c r="AH55" s="10">
        <v>4123447.21</v>
      </c>
      <c r="AI55" s="10">
        <v>703.65</v>
      </c>
      <c r="AJ55" s="10">
        <v>1514.09</v>
      </c>
      <c r="AK55" s="10">
        <v>4288082.65</v>
      </c>
      <c r="AL55" s="10">
        <v>5952949.42</v>
      </c>
      <c r="AM55" s="10">
        <v>0</v>
      </c>
      <c r="AN55" s="14">
        <v>0</v>
      </c>
      <c r="AO55" s="13">
        <f t="shared" si="8"/>
        <v>100899.62</v>
      </c>
      <c r="AP55" s="10">
        <f t="shared" si="8"/>
        <v>289350.56</v>
      </c>
      <c r="AQ55" s="10">
        <v>40971.5</v>
      </c>
      <c r="AR55" s="10">
        <v>89219.02</v>
      </c>
      <c r="AS55" s="10">
        <v>59904.12</v>
      </c>
      <c r="AT55" s="10">
        <v>90613.47</v>
      </c>
      <c r="AU55" s="10">
        <v>0</v>
      </c>
      <c r="AV55" s="10">
        <v>18000</v>
      </c>
      <c r="AW55" s="10">
        <v>0</v>
      </c>
      <c r="AX55" s="10">
        <v>91440.07</v>
      </c>
      <c r="AY55" s="10">
        <v>24</v>
      </c>
      <c r="AZ55" s="14">
        <v>78</v>
      </c>
      <c r="BA55" s="22"/>
      <c r="BB55" s="22"/>
    </row>
    <row r="56" spans="1:54" ht="12">
      <c r="A56" s="50">
        <f t="shared" si="6"/>
        <v>49</v>
      </c>
      <c r="B56" s="51" t="s">
        <v>156</v>
      </c>
      <c r="C56" s="52" t="s">
        <v>50</v>
      </c>
      <c r="D56" s="13">
        <v>13647939.77</v>
      </c>
      <c r="E56" s="10">
        <v>1765730.5</v>
      </c>
      <c r="F56" s="10">
        <f t="shared" si="0"/>
        <v>11882209.27</v>
      </c>
      <c r="G56" s="10">
        <v>1240721.8</v>
      </c>
      <c r="H56" s="10">
        <v>543350.86</v>
      </c>
      <c r="I56" s="10">
        <f t="shared" si="1"/>
        <v>697370.9400000001</v>
      </c>
      <c r="J56" s="31">
        <v>53255602.11</v>
      </c>
      <c r="K56" s="10">
        <v>4.3</v>
      </c>
      <c r="L56" s="10">
        <v>0</v>
      </c>
      <c r="M56" s="10">
        <f t="shared" si="2"/>
        <v>0</v>
      </c>
      <c r="N56" s="14">
        <v>0</v>
      </c>
      <c r="O56" s="13">
        <v>1191419519.95</v>
      </c>
      <c r="P56" s="26">
        <f t="shared" si="3"/>
        <v>59162732.39</v>
      </c>
      <c r="Q56" s="10">
        <v>0</v>
      </c>
      <c r="R56" s="9">
        <v>59162732.39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4">
        <v>0</v>
      </c>
      <c r="AC56" s="13">
        <f t="shared" si="7"/>
        <v>-30025576.25</v>
      </c>
      <c r="AD56" s="10">
        <f t="shared" si="7"/>
        <v>53255602.11</v>
      </c>
      <c r="AE56" s="10">
        <v>-15556591.55</v>
      </c>
      <c r="AF56" s="10">
        <v>18059042.19</v>
      </c>
      <c r="AG56" s="10">
        <v>5697694.8</v>
      </c>
      <c r="AH56" s="10">
        <v>10930749.37</v>
      </c>
      <c r="AI56" s="10">
        <v>2210369.86</v>
      </c>
      <c r="AJ56" s="10">
        <v>6929717.14</v>
      </c>
      <c r="AK56" s="10">
        <v>-22377049.36</v>
      </c>
      <c r="AL56" s="10">
        <v>17336093.41</v>
      </c>
      <c r="AM56" s="10">
        <v>0</v>
      </c>
      <c r="AN56" s="14">
        <v>0</v>
      </c>
      <c r="AO56" s="13">
        <f t="shared" si="8"/>
        <v>570795.17</v>
      </c>
      <c r="AP56" s="10">
        <f t="shared" si="8"/>
        <v>1765730.5</v>
      </c>
      <c r="AQ56" s="10">
        <v>257723.07</v>
      </c>
      <c r="AR56" s="10">
        <v>543350.86</v>
      </c>
      <c r="AS56" s="10">
        <v>227101.75</v>
      </c>
      <c r="AT56" s="10">
        <v>603116.48</v>
      </c>
      <c r="AU56" s="10">
        <v>27500</v>
      </c>
      <c r="AV56" s="10">
        <v>55000</v>
      </c>
      <c r="AW56" s="10">
        <v>57665.35</v>
      </c>
      <c r="AX56" s="10">
        <v>562785.41</v>
      </c>
      <c r="AY56" s="10">
        <v>805</v>
      </c>
      <c r="AZ56" s="14">
        <v>1477.75</v>
      </c>
      <c r="BA56" s="22"/>
      <c r="BB56" s="22"/>
    </row>
    <row r="57" spans="1:54" ht="12">
      <c r="A57" s="50">
        <f t="shared" si="6"/>
        <v>50</v>
      </c>
      <c r="B57" s="51" t="s">
        <v>158</v>
      </c>
      <c r="C57" s="52" t="s">
        <v>51</v>
      </c>
      <c r="D57" s="25">
        <v>20359.75</v>
      </c>
      <c r="E57" s="26">
        <v>10777.56</v>
      </c>
      <c r="F57" s="26">
        <f t="shared" si="0"/>
        <v>9582.19</v>
      </c>
      <c r="G57" s="26">
        <v>2035.98</v>
      </c>
      <c r="H57" s="26">
        <v>920.93</v>
      </c>
      <c r="I57" s="26">
        <f t="shared" si="1"/>
        <v>1115.0500000000002</v>
      </c>
      <c r="J57" s="32">
        <v>55014.58</v>
      </c>
      <c r="K57" s="26">
        <v>2.71</v>
      </c>
      <c r="L57" s="26">
        <v>0</v>
      </c>
      <c r="M57" s="26">
        <f t="shared" si="2"/>
        <v>0</v>
      </c>
      <c r="N57" s="27">
        <v>0</v>
      </c>
      <c r="O57" s="25">
        <v>1935227.06</v>
      </c>
      <c r="P57" s="26">
        <f t="shared" si="3"/>
        <v>120897.71</v>
      </c>
      <c r="Q57" s="26">
        <v>0</v>
      </c>
      <c r="R57" s="9">
        <v>120897.71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7">
        <v>0</v>
      </c>
      <c r="AC57" s="25">
        <f t="shared" si="7"/>
        <v>25962.049999999996</v>
      </c>
      <c r="AD57" s="26">
        <f t="shared" si="7"/>
        <v>55014.579999999994</v>
      </c>
      <c r="AE57" s="26">
        <v>56679.04</v>
      </c>
      <c r="AF57" s="26">
        <v>82635.04</v>
      </c>
      <c r="AG57" s="26">
        <v>7299.52</v>
      </c>
      <c r="AH57" s="26">
        <v>17921.94</v>
      </c>
      <c r="AI57" s="26">
        <v>0</v>
      </c>
      <c r="AJ57" s="26">
        <v>0</v>
      </c>
      <c r="AK57" s="26">
        <v>-38016.51</v>
      </c>
      <c r="AL57" s="26">
        <v>-45542.4</v>
      </c>
      <c r="AM57" s="26">
        <v>0</v>
      </c>
      <c r="AN57" s="27">
        <v>0</v>
      </c>
      <c r="AO57" s="25">
        <f t="shared" si="8"/>
        <v>1567.56</v>
      </c>
      <c r="AP57" s="26">
        <f t="shared" si="8"/>
        <v>10777.56</v>
      </c>
      <c r="AQ57" s="26">
        <v>407.14</v>
      </c>
      <c r="AR57" s="26">
        <v>920.93</v>
      </c>
      <c r="AS57" s="26">
        <v>533.42</v>
      </c>
      <c r="AT57" s="26">
        <v>961.4</v>
      </c>
      <c r="AU57" s="26">
        <v>0</v>
      </c>
      <c r="AV57" s="26">
        <v>7000</v>
      </c>
      <c r="AW57" s="26">
        <v>271</v>
      </c>
      <c r="AX57" s="26">
        <v>1267.23</v>
      </c>
      <c r="AY57" s="26">
        <v>356</v>
      </c>
      <c r="AZ57" s="27">
        <v>628</v>
      </c>
      <c r="BA57" s="22"/>
      <c r="BB57" s="22"/>
    </row>
    <row r="58" spans="1:54" ht="12">
      <c r="A58" s="50">
        <f t="shared" si="6"/>
        <v>51</v>
      </c>
      <c r="B58" s="51" t="s">
        <v>157</v>
      </c>
      <c r="C58" s="52" t="s">
        <v>52</v>
      </c>
      <c r="D58" s="25">
        <v>173619.53</v>
      </c>
      <c r="E58" s="26">
        <v>48269.96</v>
      </c>
      <c r="F58" s="26">
        <f t="shared" si="0"/>
        <v>125349.57</v>
      </c>
      <c r="G58" s="26">
        <v>15783.6</v>
      </c>
      <c r="H58" s="26">
        <v>6895.79</v>
      </c>
      <c r="I58" s="26">
        <f t="shared" si="1"/>
        <v>8887.810000000001</v>
      </c>
      <c r="J58" s="32">
        <v>2277893.41</v>
      </c>
      <c r="K58" s="26">
        <v>14.46</v>
      </c>
      <c r="L58" s="26">
        <v>0</v>
      </c>
      <c r="M58" s="26">
        <f t="shared" si="2"/>
        <v>0</v>
      </c>
      <c r="N58" s="27">
        <v>0</v>
      </c>
      <c r="O58" s="25">
        <v>15145336.49</v>
      </c>
      <c r="P58" s="26">
        <f t="shared" si="3"/>
        <v>765908.19</v>
      </c>
      <c r="Q58" s="26">
        <v>0</v>
      </c>
      <c r="R58" s="9">
        <v>765908.19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7">
        <v>0</v>
      </c>
      <c r="AC58" s="25">
        <f t="shared" si="7"/>
        <v>412556.93000000005</v>
      </c>
      <c r="AD58" s="26">
        <f t="shared" si="7"/>
        <v>2277893.41</v>
      </c>
      <c r="AE58" s="26">
        <v>565224.15</v>
      </c>
      <c r="AF58" s="26">
        <v>1253075.63</v>
      </c>
      <c r="AG58" s="26">
        <v>46193.44</v>
      </c>
      <c r="AH58" s="26">
        <v>168450.3</v>
      </c>
      <c r="AI58" s="26">
        <v>0</v>
      </c>
      <c r="AJ58" s="26">
        <v>0</v>
      </c>
      <c r="AK58" s="26">
        <v>-198860.66</v>
      </c>
      <c r="AL58" s="26">
        <v>856367.48</v>
      </c>
      <c r="AM58" s="26">
        <v>0</v>
      </c>
      <c r="AN58" s="27">
        <v>0</v>
      </c>
      <c r="AO58" s="25">
        <f t="shared" si="8"/>
        <v>31126.719999999998</v>
      </c>
      <c r="AP58" s="26">
        <f t="shared" si="8"/>
        <v>48269.96</v>
      </c>
      <c r="AQ58" s="26">
        <v>3248.87</v>
      </c>
      <c r="AR58" s="26">
        <v>6895.79</v>
      </c>
      <c r="AS58" s="26">
        <v>11234.63</v>
      </c>
      <c r="AT58" s="26">
        <v>17365.26</v>
      </c>
      <c r="AU58" s="26">
        <v>13803.85</v>
      </c>
      <c r="AV58" s="26">
        <v>13803.85</v>
      </c>
      <c r="AW58" s="26">
        <v>1695.76</v>
      </c>
      <c r="AX58" s="26">
        <v>7903.56</v>
      </c>
      <c r="AY58" s="26">
        <v>1143.61</v>
      </c>
      <c r="AZ58" s="27">
        <v>2301.5</v>
      </c>
      <c r="BA58" s="22"/>
      <c r="BB58" s="22"/>
    </row>
    <row r="59" spans="1:54" ht="12">
      <c r="A59" s="50">
        <f t="shared" si="6"/>
        <v>52</v>
      </c>
      <c r="B59" s="51" t="s">
        <v>159</v>
      </c>
      <c r="C59" s="52" t="s">
        <v>37</v>
      </c>
      <c r="D59" s="13">
        <v>5102923.32</v>
      </c>
      <c r="E59" s="10">
        <v>1105650.47</v>
      </c>
      <c r="F59" s="10">
        <f t="shared" si="0"/>
        <v>3997272.8500000006</v>
      </c>
      <c r="G59" s="10">
        <v>510292.33</v>
      </c>
      <c r="H59" s="10">
        <v>226713.36</v>
      </c>
      <c r="I59" s="10">
        <f t="shared" si="1"/>
        <v>283578.97000000003</v>
      </c>
      <c r="J59" s="31">
        <v>15527988.8</v>
      </c>
      <c r="K59" s="10">
        <v>3.05</v>
      </c>
      <c r="L59" s="10">
        <v>0</v>
      </c>
      <c r="M59" s="10">
        <f t="shared" si="2"/>
        <v>0</v>
      </c>
      <c r="N59" s="14">
        <v>0</v>
      </c>
      <c r="O59" s="13">
        <v>486530822.38</v>
      </c>
      <c r="P59" s="26">
        <f t="shared" si="3"/>
        <v>28513811.63</v>
      </c>
      <c r="Q59" s="10">
        <v>0</v>
      </c>
      <c r="R59" s="9">
        <v>28513811.63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4">
        <v>0</v>
      </c>
      <c r="AC59" s="13">
        <f t="shared" si="7"/>
        <v>3194319.8400000003</v>
      </c>
      <c r="AD59" s="10">
        <f t="shared" si="7"/>
        <v>15527988.8</v>
      </c>
      <c r="AE59" s="10">
        <v>2102695.4</v>
      </c>
      <c r="AF59" s="10">
        <v>5169714.17</v>
      </c>
      <c r="AG59" s="10">
        <v>2187666.76</v>
      </c>
      <c r="AH59" s="10">
        <v>5121300.47</v>
      </c>
      <c r="AI59" s="10">
        <v>2085435.61</v>
      </c>
      <c r="AJ59" s="10">
        <v>2434476.71</v>
      </c>
      <c r="AK59" s="10">
        <v>-3181477.93</v>
      </c>
      <c r="AL59" s="10">
        <v>2802497.45</v>
      </c>
      <c r="AM59" s="10">
        <v>0</v>
      </c>
      <c r="AN59" s="14">
        <v>0</v>
      </c>
      <c r="AO59" s="13">
        <f t="shared" si="8"/>
        <v>365410.82999999996</v>
      </c>
      <c r="AP59" s="10">
        <f t="shared" si="8"/>
        <v>1105650.47</v>
      </c>
      <c r="AQ59" s="10">
        <v>103311.43</v>
      </c>
      <c r="AR59" s="10">
        <v>226713.36</v>
      </c>
      <c r="AS59" s="10">
        <v>262099.4</v>
      </c>
      <c r="AT59" s="10">
        <v>546039.14</v>
      </c>
      <c r="AU59" s="10">
        <v>0</v>
      </c>
      <c r="AV59" s="10">
        <v>80000</v>
      </c>
      <c r="AW59" s="10">
        <v>0</v>
      </c>
      <c r="AX59" s="10">
        <v>252897.97</v>
      </c>
      <c r="AY59" s="10">
        <v>0</v>
      </c>
      <c r="AZ59" s="14">
        <v>0</v>
      </c>
      <c r="BA59" s="22"/>
      <c r="BB59" s="22"/>
    </row>
    <row r="60" spans="1:54" ht="12">
      <c r="A60" s="50">
        <f t="shared" si="6"/>
        <v>53</v>
      </c>
      <c r="B60" s="51" t="s">
        <v>160</v>
      </c>
      <c r="C60" s="52" t="s">
        <v>56</v>
      </c>
      <c r="D60" s="13">
        <v>6463518.14</v>
      </c>
      <c r="E60" s="10">
        <v>971706.74</v>
      </c>
      <c r="F60" s="10">
        <f t="shared" si="0"/>
        <v>5491811.399999999</v>
      </c>
      <c r="G60" s="10">
        <v>587592.56</v>
      </c>
      <c r="H60" s="10">
        <v>263529.94</v>
      </c>
      <c r="I60" s="10">
        <f t="shared" si="1"/>
        <v>324062.62000000005</v>
      </c>
      <c r="J60" s="31">
        <v>33246918.62</v>
      </c>
      <c r="K60" s="10">
        <v>5.6674</v>
      </c>
      <c r="L60" s="10">
        <v>0</v>
      </c>
      <c r="M60" s="10">
        <f t="shared" si="2"/>
        <v>0</v>
      </c>
      <c r="N60" s="14">
        <v>0</v>
      </c>
      <c r="O60" s="13">
        <v>564694962.56</v>
      </c>
      <c r="P60" s="26">
        <f t="shared" si="3"/>
        <v>27477114.32</v>
      </c>
      <c r="Q60" s="10">
        <v>0</v>
      </c>
      <c r="R60" s="9">
        <v>27477114.32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4">
        <v>0</v>
      </c>
      <c r="AC60" s="13">
        <f t="shared" si="7"/>
        <v>-4353892.189999999</v>
      </c>
      <c r="AD60" s="10">
        <f t="shared" si="7"/>
        <v>33246918.62</v>
      </c>
      <c r="AE60" s="10">
        <v>1585910.15</v>
      </c>
      <c r="AF60" s="10">
        <v>17004971.09</v>
      </c>
      <c r="AG60" s="10">
        <v>4545545.48</v>
      </c>
      <c r="AH60" s="10">
        <v>9837857.01</v>
      </c>
      <c r="AI60" s="10">
        <v>59.79</v>
      </c>
      <c r="AJ60" s="10">
        <v>629177.24</v>
      </c>
      <c r="AK60" s="10">
        <v>-10485407.61</v>
      </c>
      <c r="AL60" s="10">
        <v>5774913.28</v>
      </c>
      <c r="AM60" s="10">
        <v>0</v>
      </c>
      <c r="AN60" s="14">
        <v>0</v>
      </c>
      <c r="AO60" s="13">
        <f t="shared" si="8"/>
        <v>353027.20999999996</v>
      </c>
      <c r="AP60" s="10">
        <f t="shared" si="8"/>
        <v>971706.74</v>
      </c>
      <c r="AQ60" s="10">
        <v>121556.5</v>
      </c>
      <c r="AR60" s="10">
        <v>263529.94</v>
      </c>
      <c r="AS60" s="10">
        <v>231416.71</v>
      </c>
      <c r="AT60" s="10">
        <v>413368.79</v>
      </c>
      <c r="AU60" s="10">
        <v>0</v>
      </c>
      <c r="AV60" s="10">
        <v>279929</v>
      </c>
      <c r="AW60" s="10">
        <v>0</v>
      </c>
      <c r="AX60" s="10">
        <v>14717.01</v>
      </c>
      <c r="AY60" s="10">
        <v>54</v>
      </c>
      <c r="AZ60" s="14">
        <v>162</v>
      </c>
      <c r="BA60" s="22"/>
      <c r="BB60" s="22"/>
    </row>
    <row r="61" spans="1:54" ht="12">
      <c r="A61" s="50">
        <f t="shared" si="6"/>
        <v>54</v>
      </c>
      <c r="B61" s="51" t="s">
        <v>161</v>
      </c>
      <c r="C61" s="52" t="s">
        <v>60</v>
      </c>
      <c r="D61" s="25">
        <v>20181.61</v>
      </c>
      <c r="E61" s="10">
        <v>3439.5</v>
      </c>
      <c r="F61" s="10">
        <f>D61-E61</f>
        <v>16742.11</v>
      </c>
      <c r="G61" s="10">
        <v>2018.16</v>
      </c>
      <c r="H61" s="10">
        <v>910.1</v>
      </c>
      <c r="I61" s="10">
        <f t="shared" si="1"/>
        <v>1108.06</v>
      </c>
      <c r="J61" s="31">
        <v>79904.49</v>
      </c>
      <c r="K61" s="10">
        <v>3.9662</v>
      </c>
      <c r="L61" s="10">
        <v>0</v>
      </c>
      <c r="M61" s="10">
        <f t="shared" si="2"/>
        <v>0</v>
      </c>
      <c r="N61" s="14">
        <v>0</v>
      </c>
      <c r="O61" s="13">
        <v>1933682.08</v>
      </c>
      <c r="P61" s="26">
        <f t="shared" si="3"/>
        <v>101375.32</v>
      </c>
      <c r="Q61" s="10">
        <v>0</v>
      </c>
      <c r="R61" s="9">
        <v>101375.32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4">
        <v>0</v>
      </c>
      <c r="AC61" s="13">
        <f t="shared" si="7"/>
        <v>-41466.81</v>
      </c>
      <c r="AD61" s="10">
        <f t="shared" si="7"/>
        <v>79904.49</v>
      </c>
      <c r="AE61" s="10">
        <v>11728.22</v>
      </c>
      <c r="AF61" s="10">
        <v>17048.22</v>
      </c>
      <c r="AG61" s="10">
        <v>9754.95</v>
      </c>
      <c r="AH61" s="10">
        <v>23402.8</v>
      </c>
      <c r="AI61" s="10">
        <v>6.45</v>
      </c>
      <c r="AJ61" s="10">
        <v>29.73</v>
      </c>
      <c r="AK61" s="10">
        <v>-62956.43</v>
      </c>
      <c r="AL61" s="10">
        <v>39423.74</v>
      </c>
      <c r="AM61" s="10">
        <v>0</v>
      </c>
      <c r="AN61" s="14">
        <v>0</v>
      </c>
      <c r="AO61" s="13">
        <f t="shared" si="8"/>
        <v>581.88</v>
      </c>
      <c r="AP61" s="10">
        <f t="shared" si="8"/>
        <v>3439.5</v>
      </c>
      <c r="AQ61" s="10">
        <v>408.56</v>
      </c>
      <c r="AR61" s="10">
        <v>910.1</v>
      </c>
      <c r="AS61" s="10">
        <v>155.32</v>
      </c>
      <c r="AT61" s="10">
        <v>234.78</v>
      </c>
      <c r="AU61" s="10">
        <v>0</v>
      </c>
      <c r="AV61" s="10">
        <v>1416</v>
      </c>
      <c r="AW61" s="10">
        <v>0</v>
      </c>
      <c r="AX61" s="10">
        <v>824.62</v>
      </c>
      <c r="AY61" s="10">
        <v>18</v>
      </c>
      <c r="AZ61" s="14">
        <v>54</v>
      </c>
      <c r="BA61" s="22"/>
      <c r="BB61" s="22"/>
    </row>
    <row r="62" spans="1:54" ht="12">
      <c r="A62" s="50">
        <f t="shared" si="6"/>
        <v>55</v>
      </c>
      <c r="B62" s="51" t="s">
        <v>161</v>
      </c>
      <c r="C62" s="52" t="s">
        <v>58</v>
      </c>
      <c r="D62" s="25">
        <v>29347.13</v>
      </c>
      <c r="E62" s="10">
        <v>4536.84</v>
      </c>
      <c r="F62" s="10">
        <f t="shared" si="0"/>
        <v>24810.29</v>
      </c>
      <c r="G62" s="10">
        <v>2934.71</v>
      </c>
      <c r="H62" s="10">
        <v>1316.67</v>
      </c>
      <c r="I62" s="10">
        <f t="shared" si="1"/>
        <v>1618.04</v>
      </c>
      <c r="J62" s="31">
        <v>219604.93</v>
      </c>
      <c r="K62" s="10">
        <v>7.4954</v>
      </c>
      <c r="L62" s="10">
        <v>0</v>
      </c>
      <c r="M62" s="10">
        <f t="shared" si="2"/>
        <v>0</v>
      </c>
      <c r="N62" s="14">
        <v>0</v>
      </c>
      <c r="O62" s="13">
        <v>2819499.89</v>
      </c>
      <c r="P62" s="26">
        <f t="shared" si="3"/>
        <v>138255.81</v>
      </c>
      <c r="Q62" s="10">
        <v>0</v>
      </c>
      <c r="R62" s="9">
        <v>138255.81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4">
        <v>0</v>
      </c>
      <c r="AC62" s="13">
        <f t="shared" si="7"/>
        <v>-42194.93000000001</v>
      </c>
      <c r="AD62" s="10">
        <f t="shared" si="7"/>
        <v>219604.93</v>
      </c>
      <c r="AE62" s="10">
        <v>15746.71</v>
      </c>
      <c r="AF62" s="10">
        <v>20075.71</v>
      </c>
      <c r="AG62" s="10">
        <v>8467.17</v>
      </c>
      <c r="AH62" s="10">
        <v>20284.33</v>
      </c>
      <c r="AI62" s="10">
        <v>7.01</v>
      </c>
      <c r="AJ62" s="10">
        <v>38.37</v>
      </c>
      <c r="AK62" s="10">
        <v>-66415.82</v>
      </c>
      <c r="AL62" s="10">
        <v>179206.52</v>
      </c>
      <c r="AM62" s="10">
        <v>0</v>
      </c>
      <c r="AN62" s="14">
        <v>0</v>
      </c>
      <c r="AO62" s="13">
        <f t="shared" si="8"/>
        <v>1062.31</v>
      </c>
      <c r="AP62" s="10">
        <f t="shared" si="8"/>
        <v>4536.84</v>
      </c>
      <c r="AQ62" s="10">
        <v>604.96</v>
      </c>
      <c r="AR62" s="10">
        <v>1316.67</v>
      </c>
      <c r="AS62" s="10">
        <v>439.35</v>
      </c>
      <c r="AT62" s="10">
        <v>622.77</v>
      </c>
      <c r="AU62" s="10">
        <v>0</v>
      </c>
      <c r="AV62" s="10">
        <v>1416</v>
      </c>
      <c r="AW62" s="10">
        <v>0</v>
      </c>
      <c r="AX62" s="10">
        <v>1127.4</v>
      </c>
      <c r="AY62" s="10">
        <v>18</v>
      </c>
      <c r="AZ62" s="14">
        <v>54</v>
      </c>
      <c r="BA62" s="22"/>
      <c r="BB62" s="22"/>
    </row>
    <row r="63" spans="1:54" ht="12">
      <c r="A63" s="50">
        <f t="shared" si="6"/>
        <v>56</v>
      </c>
      <c r="B63" s="51" t="s">
        <v>161</v>
      </c>
      <c r="C63" s="52" t="s">
        <v>59</v>
      </c>
      <c r="D63" s="25">
        <v>5626.01</v>
      </c>
      <c r="E63" s="10">
        <v>2058.95</v>
      </c>
      <c r="F63" s="10">
        <f t="shared" si="0"/>
        <v>3567.0600000000004</v>
      </c>
      <c r="G63" s="10">
        <v>562.6</v>
      </c>
      <c r="H63" s="10">
        <v>251.8</v>
      </c>
      <c r="I63" s="10">
        <f t="shared" si="1"/>
        <v>310.8</v>
      </c>
      <c r="J63" s="31">
        <v>15823.68</v>
      </c>
      <c r="K63" s="10">
        <v>2.818</v>
      </c>
      <c r="L63" s="10">
        <v>0</v>
      </c>
      <c r="M63" s="10">
        <f t="shared" si="2"/>
        <v>0</v>
      </c>
      <c r="N63" s="14">
        <v>0</v>
      </c>
      <c r="O63" s="13">
        <v>536933.85</v>
      </c>
      <c r="P63" s="26">
        <f t="shared" si="3"/>
        <v>30799.96</v>
      </c>
      <c r="Q63" s="10">
        <v>0</v>
      </c>
      <c r="R63" s="9">
        <v>30799.96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4">
        <v>0</v>
      </c>
      <c r="AC63" s="13">
        <f>AE63+AG63+AI63+AK63+AM63</f>
        <v>5587.9</v>
      </c>
      <c r="AD63" s="10">
        <f t="shared" si="7"/>
        <v>15823.68</v>
      </c>
      <c r="AE63" s="10">
        <v>-352.8</v>
      </c>
      <c r="AF63" s="10">
        <v>-703.2</v>
      </c>
      <c r="AG63" s="10">
        <v>3283.24</v>
      </c>
      <c r="AH63" s="10">
        <v>8737.43</v>
      </c>
      <c r="AI63" s="10">
        <v>2.02</v>
      </c>
      <c r="AJ63" s="10">
        <v>8.95</v>
      </c>
      <c r="AK63" s="10">
        <v>2655.44</v>
      </c>
      <c r="AL63" s="10">
        <v>7780.5</v>
      </c>
      <c r="AM63" s="10">
        <v>0</v>
      </c>
      <c r="AN63" s="14">
        <v>0</v>
      </c>
      <c r="AO63" s="13">
        <f t="shared" si="8"/>
        <v>147.69</v>
      </c>
      <c r="AP63" s="10">
        <f t="shared" si="8"/>
        <v>2058.95</v>
      </c>
      <c r="AQ63" s="10">
        <v>112.91</v>
      </c>
      <c r="AR63" s="10">
        <v>251.8</v>
      </c>
      <c r="AS63" s="10">
        <v>16.78</v>
      </c>
      <c r="AT63" s="10">
        <v>81.75</v>
      </c>
      <c r="AU63" s="10">
        <v>0</v>
      </c>
      <c r="AV63" s="10">
        <v>1416</v>
      </c>
      <c r="AW63" s="10">
        <v>0</v>
      </c>
      <c r="AX63" s="10">
        <v>255.4</v>
      </c>
      <c r="AY63" s="10">
        <v>18</v>
      </c>
      <c r="AZ63" s="14">
        <v>54</v>
      </c>
      <c r="BA63" s="22"/>
      <c r="BB63" s="22"/>
    </row>
    <row r="64" spans="1:54" ht="12">
      <c r="A64" s="50">
        <f t="shared" si="6"/>
        <v>57</v>
      </c>
      <c r="B64" s="51" t="s">
        <v>162</v>
      </c>
      <c r="C64" s="52" t="s">
        <v>61</v>
      </c>
      <c r="D64" s="13">
        <v>3874956.56</v>
      </c>
      <c r="E64" s="10">
        <v>307066.95</v>
      </c>
      <c r="F64" s="10">
        <f t="shared" si="0"/>
        <v>3567889.61</v>
      </c>
      <c r="G64" s="10">
        <v>352268.78</v>
      </c>
      <c r="H64" s="10">
        <v>157785.11</v>
      </c>
      <c r="I64" s="10">
        <f t="shared" si="1"/>
        <v>194483.67000000004</v>
      </c>
      <c r="J64" s="31">
        <v>21846815.83</v>
      </c>
      <c r="K64" s="10">
        <v>6.21</v>
      </c>
      <c r="L64" s="10">
        <v>0</v>
      </c>
      <c r="M64" s="10">
        <f t="shared" si="2"/>
        <v>0</v>
      </c>
      <c r="N64" s="14">
        <v>0</v>
      </c>
      <c r="O64" s="13">
        <v>341067797.84</v>
      </c>
      <c r="P64" s="26">
        <f t="shared" si="3"/>
        <v>13441176.09</v>
      </c>
      <c r="Q64" s="10">
        <v>0</v>
      </c>
      <c r="R64" s="9">
        <v>13441176.09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4">
        <v>0</v>
      </c>
      <c r="AC64" s="13">
        <f t="shared" si="7"/>
        <v>-19217564.84</v>
      </c>
      <c r="AD64" s="10">
        <f t="shared" si="7"/>
        <v>21846815.83</v>
      </c>
      <c r="AE64" s="10">
        <v>-449197.84</v>
      </c>
      <c r="AF64" s="10">
        <v>2184459.51</v>
      </c>
      <c r="AG64" s="10">
        <v>2134298.68</v>
      </c>
      <c r="AH64" s="10">
        <v>3597204.35</v>
      </c>
      <c r="AI64" s="10">
        <v>1650.61</v>
      </c>
      <c r="AJ64" s="10">
        <v>3849.03</v>
      </c>
      <c r="AK64" s="10">
        <v>-20904316.29</v>
      </c>
      <c r="AL64" s="10">
        <v>16061302.94</v>
      </c>
      <c r="AM64" s="10">
        <v>0</v>
      </c>
      <c r="AN64" s="14">
        <v>0</v>
      </c>
      <c r="AO64" s="13">
        <f t="shared" si="8"/>
        <v>97464.91</v>
      </c>
      <c r="AP64" s="10">
        <f t="shared" si="8"/>
        <v>307066.94999999995</v>
      </c>
      <c r="AQ64" s="10">
        <v>74337.7</v>
      </c>
      <c r="AR64" s="10">
        <v>157785.11</v>
      </c>
      <c r="AS64" s="10">
        <v>23121.21</v>
      </c>
      <c r="AT64" s="10">
        <v>58016.96</v>
      </c>
      <c r="AU64" s="10">
        <v>0</v>
      </c>
      <c r="AV64" s="10">
        <v>90000</v>
      </c>
      <c r="AW64" s="10">
        <v>0</v>
      </c>
      <c r="AX64" s="10">
        <v>1216.88</v>
      </c>
      <c r="AY64" s="10">
        <v>6</v>
      </c>
      <c r="AZ64" s="14">
        <v>48</v>
      </c>
      <c r="BA64" s="22"/>
      <c r="BB64" s="22"/>
    </row>
    <row r="65" spans="1:54" ht="12">
      <c r="A65" s="50">
        <f t="shared" si="6"/>
        <v>58</v>
      </c>
      <c r="B65" s="51" t="s">
        <v>168</v>
      </c>
      <c r="C65" s="52" t="s">
        <v>46</v>
      </c>
      <c r="D65" s="13">
        <v>10593.31</v>
      </c>
      <c r="E65" s="10">
        <v>15838.74</v>
      </c>
      <c r="F65" s="10">
        <f t="shared" si="0"/>
        <v>-5245.43</v>
      </c>
      <c r="G65" s="10">
        <v>963.02</v>
      </c>
      <c r="H65" s="10">
        <v>302.69</v>
      </c>
      <c r="I65" s="10">
        <f t="shared" si="1"/>
        <v>660.3299999999999</v>
      </c>
      <c r="J65" s="31">
        <v>329565.92</v>
      </c>
      <c r="K65" s="10">
        <v>34.24</v>
      </c>
      <c r="L65" s="10">
        <v>0</v>
      </c>
      <c r="M65" s="10">
        <f t="shared" si="2"/>
        <v>0</v>
      </c>
      <c r="N65" s="14">
        <v>0</v>
      </c>
      <c r="O65" s="13">
        <v>951324</v>
      </c>
      <c r="P65" s="26">
        <f t="shared" si="3"/>
        <v>14045.45</v>
      </c>
      <c r="Q65" s="10">
        <v>0</v>
      </c>
      <c r="R65" s="9">
        <v>14045.45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4">
        <v>0</v>
      </c>
      <c r="AC65" s="13">
        <f t="shared" si="7"/>
        <v>301274.66000000003</v>
      </c>
      <c r="AD65" s="10">
        <f t="shared" si="7"/>
        <v>329565.92000000004</v>
      </c>
      <c r="AE65" s="10">
        <v>242446.28</v>
      </c>
      <c r="AF65" s="10">
        <v>267772.28</v>
      </c>
      <c r="AG65" s="10">
        <v>6208.7</v>
      </c>
      <c r="AH65" s="10">
        <v>6591.42</v>
      </c>
      <c r="AI65" s="10">
        <v>0</v>
      </c>
      <c r="AJ65" s="10">
        <v>0</v>
      </c>
      <c r="AK65" s="10">
        <v>52619.68</v>
      </c>
      <c r="AL65" s="10">
        <v>55202.22</v>
      </c>
      <c r="AM65" s="10">
        <v>0</v>
      </c>
      <c r="AN65" s="14">
        <v>0</v>
      </c>
      <c r="AO65" s="13">
        <f t="shared" si="8"/>
        <v>14404.36</v>
      </c>
      <c r="AP65" s="10">
        <f>AR65+AT65+AV65+AX65+AZ65</f>
        <v>15838.74</v>
      </c>
      <c r="AQ65" s="10">
        <v>241.34</v>
      </c>
      <c r="AR65" s="10">
        <v>302.69</v>
      </c>
      <c r="AS65" s="10">
        <v>13285.45</v>
      </c>
      <c r="AT65" s="10">
        <v>14446.4</v>
      </c>
      <c r="AU65" s="10">
        <v>0</v>
      </c>
      <c r="AV65" s="10">
        <v>0</v>
      </c>
      <c r="AW65" s="10">
        <v>757.57</v>
      </c>
      <c r="AX65" s="10">
        <v>759.65</v>
      </c>
      <c r="AY65" s="10">
        <v>120</v>
      </c>
      <c r="AZ65" s="14">
        <v>330</v>
      </c>
      <c r="BA65" s="22"/>
      <c r="BB65" s="22"/>
    </row>
    <row r="66" spans="1:54" ht="12">
      <c r="A66" s="50">
        <f t="shared" si="6"/>
        <v>59</v>
      </c>
      <c r="B66" s="51" t="s">
        <v>163</v>
      </c>
      <c r="C66" s="52" t="s">
        <v>35</v>
      </c>
      <c r="D66" s="13">
        <v>4079503.77</v>
      </c>
      <c r="E66" s="10">
        <v>655948.41</v>
      </c>
      <c r="F66" s="10">
        <f t="shared" si="0"/>
        <v>3423555.36</v>
      </c>
      <c r="G66" s="10">
        <v>396068.33</v>
      </c>
      <c r="H66" s="10">
        <v>173024.84</v>
      </c>
      <c r="I66" s="10">
        <f t="shared" si="1"/>
        <v>223043.49000000002</v>
      </c>
      <c r="J66" s="31">
        <v>43160743.71</v>
      </c>
      <c r="K66" s="10">
        <v>10.91</v>
      </c>
      <c r="L66" s="10">
        <v>0</v>
      </c>
      <c r="M66" s="10">
        <f t="shared" si="2"/>
        <v>0</v>
      </c>
      <c r="N66" s="14">
        <v>0</v>
      </c>
      <c r="O66" s="13">
        <v>382841487.85</v>
      </c>
      <c r="P66" s="26">
        <f t="shared" si="3"/>
        <v>15872207.82</v>
      </c>
      <c r="Q66" s="10">
        <v>0</v>
      </c>
      <c r="R66" s="9">
        <v>15872207.82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4">
        <v>0</v>
      </c>
      <c r="AC66" s="13">
        <f t="shared" si="7"/>
        <v>-7908729.09</v>
      </c>
      <c r="AD66" s="10">
        <f t="shared" si="7"/>
        <v>43160743.71</v>
      </c>
      <c r="AE66" s="10">
        <v>413513.04</v>
      </c>
      <c r="AF66" s="10">
        <v>32770326.39</v>
      </c>
      <c r="AG66" s="10">
        <v>2584282.4</v>
      </c>
      <c r="AH66" s="10">
        <v>4284055.42</v>
      </c>
      <c r="AI66" s="10">
        <v>0</v>
      </c>
      <c r="AJ66" s="10">
        <v>0</v>
      </c>
      <c r="AK66" s="10">
        <v>-10906524.53</v>
      </c>
      <c r="AL66" s="10">
        <v>6106361.9</v>
      </c>
      <c r="AM66" s="10">
        <v>0</v>
      </c>
      <c r="AN66" s="14">
        <v>0</v>
      </c>
      <c r="AO66" s="13">
        <f t="shared" si="8"/>
        <v>286469.26</v>
      </c>
      <c r="AP66" s="10">
        <f t="shared" si="8"/>
        <v>655948.4099999999</v>
      </c>
      <c r="AQ66" s="10">
        <v>84270.64</v>
      </c>
      <c r="AR66" s="10">
        <v>173024.84</v>
      </c>
      <c r="AS66" s="10">
        <v>202141.62</v>
      </c>
      <c r="AT66" s="10">
        <v>318528.27</v>
      </c>
      <c r="AU66" s="10">
        <v>0</v>
      </c>
      <c r="AV66" s="10">
        <v>0</v>
      </c>
      <c r="AW66" s="10">
        <v>0</v>
      </c>
      <c r="AX66" s="10">
        <v>164242.3</v>
      </c>
      <c r="AY66" s="10">
        <v>57</v>
      </c>
      <c r="AZ66" s="14">
        <v>153</v>
      </c>
      <c r="BA66" s="22"/>
      <c r="BB66" s="22"/>
    </row>
    <row r="67" spans="1:54" ht="12">
      <c r="A67" s="50">
        <f t="shared" si="6"/>
        <v>60</v>
      </c>
      <c r="B67" s="51" t="s">
        <v>170</v>
      </c>
      <c r="C67" s="52" t="s">
        <v>36</v>
      </c>
      <c r="D67" s="13">
        <v>138247.89</v>
      </c>
      <c r="E67" s="10">
        <v>22082.81</v>
      </c>
      <c r="F67" s="10">
        <f t="shared" si="0"/>
        <v>116165.08000000002</v>
      </c>
      <c r="G67" s="10">
        <v>13042.26</v>
      </c>
      <c r="H67" s="10">
        <v>5859.08</v>
      </c>
      <c r="I67" s="10">
        <f>G67-H67</f>
        <v>7183.18</v>
      </c>
      <c r="J67" s="31">
        <v>1796838.11</v>
      </c>
      <c r="K67" s="10">
        <v>13.8</v>
      </c>
      <c r="L67" s="10">
        <v>0</v>
      </c>
      <c r="M67" s="10">
        <f t="shared" si="2"/>
        <v>0</v>
      </c>
      <c r="N67" s="14">
        <v>0</v>
      </c>
      <c r="O67" s="13">
        <v>12586037.47</v>
      </c>
      <c r="P67" s="10">
        <f t="shared" si="3"/>
        <v>547459.61</v>
      </c>
      <c r="Q67" s="10">
        <v>0</v>
      </c>
      <c r="R67" s="9">
        <v>547459.61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4">
        <v>0</v>
      </c>
      <c r="AC67" s="13">
        <f t="shared" si="7"/>
        <v>-207584.34000000003</v>
      </c>
      <c r="AD67" s="10">
        <f t="shared" si="7"/>
        <v>1796838.1099999999</v>
      </c>
      <c r="AE67" s="10">
        <v>33705.11</v>
      </c>
      <c r="AF67" s="10">
        <v>1357034.36</v>
      </c>
      <c r="AG67" s="10">
        <v>95935.13</v>
      </c>
      <c r="AH67" s="10">
        <v>140810.4</v>
      </c>
      <c r="AI67" s="10">
        <v>0</v>
      </c>
      <c r="AJ67" s="10">
        <v>0</v>
      </c>
      <c r="AK67" s="10">
        <v>-337224.58</v>
      </c>
      <c r="AL67" s="10">
        <v>298993.35</v>
      </c>
      <c r="AM67" s="10">
        <v>0</v>
      </c>
      <c r="AN67" s="14">
        <v>0</v>
      </c>
      <c r="AO67" s="13">
        <f t="shared" si="8"/>
        <v>8247.210000000001</v>
      </c>
      <c r="AP67" s="10">
        <f t="shared" si="8"/>
        <v>22082.81</v>
      </c>
      <c r="AQ67" s="10">
        <v>2682.69</v>
      </c>
      <c r="AR67" s="10">
        <v>5859.08</v>
      </c>
      <c r="AS67" s="10">
        <v>5513.52</v>
      </c>
      <c r="AT67" s="10">
        <v>10950.54</v>
      </c>
      <c r="AU67" s="10">
        <v>0</v>
      </c>
      <c r="AV67" s="10">
        <v>0</v>
      </c>
      <c r="AW67" s="10">
        <v>0</v>
      </c>
      <c r="AX67" s="10">
        <v>5138.19</v>
      </c>
      <c r="AY67" s="10">
        <v>51</v>
      </c>
      <c r="AZ67" s="14">
        <v>135</v>
      </c>
      <c r="BA67" s="22"/>
      <c r="BB67" s="22"/>
    </row>
    <row r="68" spans="1:54" ht="12">
      <c r="A68" s="50">
        <f t="shared" si="6"/>
        <v>61</v>
      </c>
      <c r="B68" s="51" t="s">
        <v>164</v>
      </c>
      <c r="C68" s="52" t="s">
        <v>64</v>
      </c>
      <c r="D68" s="25">
        <v>42253.28</v>
      </c>
      <c r="E68" s="26">
        <v>6133.07</v>
      </c>
      <c r="F68" s="26">
        <f t="shared" si="0"/>
        <v>36120.21</v>
      </c>
      <c r="G68" s="26">
        <v>4225.33</v>
      </c>
      <c r="H68" s="26">
        <v>1873.17</v>
      </c>
      <c r="I68" s="10">
        <f>G68-H68</f>
        <v>2352.16</v>
      </c>
      <c r="J68" s="32">
        <v>249268.01</v>
      </c>
      <c r="K68" s="26">
        <v>5.91</v>
      </c>
      <c r="L68" s="26">
        <v>0</v>
      </c>
      <c r="M68" s="26">
        <f t="shared" si="2"/>
        <v>0</v>
      </c>
      <c r="N68" s="27">
        <v>0</v>
      </c>
      <c r="O68" s="25">
        <v>4037957.53</v>
      </c>
      <c r="P68" s="26">
        <v>0</v>
      </c>
      <c r="Q68" s="26">
        <v>0</v>
      </c>
      <c r="R68" s="9">
        <v>224843.44</v>
      </c>
      <c r="S68" s="26">
        <v>0</v>
      </c>
      <c r="T68" s="10">
        <v>0</v>
      </c>
      <c r="U68" s="10">
        <v>0</v>
      </c>
      <c r="V68" s="10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7">
        <v>0</v>
      </c>
      <c r="AC68" s="25">
        <f t="shared" si="7"/>
        <v>-85320.59</v>
      </c>
      <c r="AD68" s="26">
        <f t="shared" si="7"/>
        <v>249268.00999999998</v>
      </c>
      <c r="AE68" s="26">
        <v>-93705.94</v>
      </c>
      <c r="AF68" s="26">
        <v>224507.61</v>
      </c>
      <c r="AG68" s="26">
        <v>1213.8</v>
      </c>
      <c r="AH68" s="26">
        <v>15351.05</v>
      </c>
      <c r="AI68" s="26">
        <v>0</v>
      </c>
      <c r="AJ68" s="26">
        <v>0</v>
      </c>
      <c r="AK68" s="26">
        <v>7171.55</v>
      </c>
      <c r="AL68" s="26">
        <v>9409.35</v>
      </c>
      <c r="AM68" s="26">
        <v>0</v>
      </c>
      <c r="AN68" s="27">
        <v>0</v>
      </c>
      <c r="AO68" s="25">
        <f t="shared" si="8"/>
        <v>1710.11</v>
      </c>
      <c r="AP68" s="26">
        <f t="shared" si="8"/>
        <v>6133.07</v>
      </c>
      <c r="AQ68" s="26">
        <v>862.4</v>
      </c>
      <c r="AR68" s="26">
        <v>1873.17</v>
      </c>
      <c r="AS68" s="26">
        <v>788.05</v>
      </c>
      <c r="AT68" s="26">
        <v>1350.25</v>
      </c>
      <c r="AU68" s="26">
        <v>0</v>
      </c>
      <c r="AV68" s="26">
        <v>0</v>
      </c>
      <c r="AW68" s="26">
        <v>59.66</v>
      </c>
      <c r="AX68" s="26">
        <v>2909.65</v>
      </c>
      <c r="AY68" s="26">
        <v>0</v>
      </c>
      <c r="AZ68" s="27">
        <v>0</v>
      </c>
      <c r="BA68" s="22"/>
      <c r="BB68" s="22"/>
    </row>
    <row r="69" spans="1:54" ht="12">
      <c r="A69" s="50">
        <f t="shared" si="6"/>
        <v>62</v>
      </c>
      <c r="B69" s="51" t="s">
        <v>169</v>
      </c>
      <c r="C69" s="52" t="s">
        <v>57</v>
      </c>
      <c r="D69" s="13">
        <v>212879.58</v>
      </c>
      <c r="E69" s="10">
        <v>36744.38</v>
      </c>
      <c r="F69" s="10">
        <f t="shared" si="0"/>
        <v>176135.19999999998</v>
      </c>
      <c r="G69" s="10">
        <v>19352.68</v>
      </c>
      <c r="H69" s="10">
        <v>8793.21</v>
      </c>
      <c r="I69" s="10">
        <f>G69-H69</f>
        <v>10559.470000000001</v>
      </c>
      <c r="J69" s="31">
        <v>1165428.53</v>
      </c>
      <c r="K69" s="10">
        <v>6.0322</v>
      </c>
      <c r="L69" s="10">
        <v>0</v>
      </c>
      <c r="M69" s="10">
        <f t="shared" si="2"/>
        <v>0</v>
      </c>
      <c r="N69" s="14">
        <v>0</v>
      </c>
      <c r="O69" s="13">
        <v>18574564.1</v>
      </c>
      <c r="P69" s="26">
        <f t="shared" si="3"/>
        <v>933749.35</v>
      </c>
      <c r="Q69" s="10">
        <v>0</v>
      </c>
      <c r="R69" s="9">
        <v>933749.35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4">
        <v>0</v>
      </c>
      <c r="AC69" s="13">
        <f t="shared" si="7"/>
        <v>221749.29</v>
      </c>
      <c r="AD69" s="10">
        <f t="shared" si="7"/>
        <v>1165428.53</v>
      </c>
      <c r="AE69" s="10">
        <v>106344</v>
      </c>
      <c r="AF69" s="10">
        <v>725165.74</v>
      </c>
      <c r="AG69" s="10">
        <v>144178.42</v>
      </c>
      <c r="AH69" s="10">
        <v>306435.48</v>
      </c>
      <c r="AI69" s="10">
        <v>247.78</v>
      </c>
      <c r="AJ69" s="10">
        <v>423.26</v>
      </c>
      <c r="AK69" s="10">
        <v>-29020.91</v>
      </c>
      <c r="AL69" s="10">
        <v>133404.05</v>
      </c>
      <c r="AM69" s="10">
        <v>0</v>
      </c>
      <c r="AN69" s="14">
        <v>0</v>
      </c>
      <c r="AO69" s="13">
        <f t="shared" si="8"/>
        <v>25203.52</v>
      </c>
      <c r="AP69" s="10">
        <f t="shared" si="8"/>
        <v>36744.38</v>
      </c>
      <c r="AQ69" s="10">
        <v>3967.43</v>
      </c>
      <c r="AR69" s="10">
        <v>8793.21</v>
      </c>
      <c r="AS69" s="10">
        <v>2165.36</v>
      </c>
      <c r="AT69" s="10">
        <v>5880.44</v>
      </c>
      <c r="AU69" s="10">
        <v>4500</v>
      </c>
      <c r="AV69" s="10">
        <v>4500</v>
      </c>
      <c r="AW69" s="10">
        <v>10070.73</v>
      </c>
      <c r="AX69" s="10">
        <v>10070.73</v>
      </c>
      <c r="AY69" s="10">
        <v>4500</v>
      </c>
      <c r="AZ69" s="14">
        <v>7500</v>
      </c>
      <c r="BA69" s="22"/>
      <c r="BB69" s="22"/>
    </row>
    <row r="70" spans="1:54" ht="12">
      <c r="A70" s="50">
        <f t="shared" si="6"/>
        <v>63</v>
      </c>
      <c r="B70" s="51" t="s">
        <v>165</v>
      </c>
      <c r="C70" s="52" t="s">
        <v>65</v>
      </c>
      <c r="D70" s="15">
        <v>68481.28</v>
      </c>
      <c r="E70" s="16">
        <v>9941.48</v>
      </c>
      <c r="F70" s="16">
        <f t="shared" si="0"/>
        <v>58539.8</v>
      </c>
      <c r="G70" s="16">
        <v>6225.57</v>
      </c>
      <c r="H70" s="16">
        <v>2847.14</v>
      </c>
      <c r="I70" s="16">
        <f>G70-H70</f>
        <v>3378.43</v>
      </c>
      <c r="J70" s="33">
        <v>120395.23</v>
      </c>
      <c r="K70" s="16">
        <v>1.94</v>
      </c>
      <c r="L70" s="16">
        <v>0</v>
      </c>
      <c r="M70" s="16">
        <f t="shared" si="2"/>
        <v>0</v>
      </c>
      <c r="N70" s="17">
        <v>0</v>
      </c>
      <c r="O70" s="15">
        <v>5955819.75</v>
      </c>
      <c r="P70" s="53">
        <f t="shared" si="3"/>
        <v>323700.75</v>
      </c>
      <c r="Q70" s="16">
        <v>0</v>
      </c>
      <c r="R70" s="9">
        <v>323700.75</v>
      </c>
      <c r="S70" s="16">
        <v>0</v>
      </c>
      <c r="T70" s="10">
        <v>0</v>
      </c>
      <c r="U70" s="10">
        <v>0</v>
      </c>
      <c r="V70" s="10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7">
        <v>0</v>
      </c>
      <c r="AC70" s="15">
        <f t="shared" si="7"/>
        <v>22009.59</v>
      </c>
      <c r="AD70" s="16">
        <f t="shared" si="7"/>
        <v>120395.23000000001</v>
      </c>
      <c r="AE70" s="16">
        <v>-43476</v>
      </c>
      <c r="AF70" s="16">
        <v>-60755</v>
      </c>
      <c r="AG70" s="16">
        <v>33574</v>
      </c>
      <c r="AH70" s="16">
        <v>78893.85</v>
      </c>
      <c r="AI70" s="16">
        <v>0</v>
      </c>
      <c r="AJ70" s="16">
        <v>0</v>
      </c>
      <c r="AK70" s="16">
        <v>31911.59</v>
      </c>
      <c r="AL70" s="16">
        <v>102256.38</v>
      </c>
      <c r="AM70" s="16">
        <v>0</v>
      </c>
      <c r="AN70" s="17">
        <v>0</v>
      </c>
      <c r="AO70" s="13">
        <f t="shared" si="8"/>
        <v>2767.77</v>
      </c>
      <c r="AP70" s="16">
        <f t="shared" si="8"/>
        <v>9941.48</v>
      </c>
      <c r="AQ70" s="16">
        <v>1256.11</v>
      </c>
      <c r="AR70" s="16">
        <v>2847.14</v>
      </c>
      <c r="AS70" s="16">
        <v>1238.94</v>
      </c>
      <c r="AT70" s="16">
        <v>3948.06</v>
      </c>
      <c r="AU70" s="16">
        <v>0</v>
      </c>
      <c r="AV70" s="16">
        <v>0</v>
      </c>
      <c r="AW70" s="16">
        <v>124.72</v>
      </c>
      <c r="AX70" s="16">
        <v>2838.28</v>
      </c>
      <c r="AY70" s="16">
        <v>148</v>
      </c>
      <c r="AZ70" s="17">
        <v>308</v>
      </c>
      <c r="BA70" s="22"/>
      <c r="BB70" s="22"/>
    </row>
    <row r="71" spans="1:52" s="23" customFormat="1" ht="9">
      <c r="A71" s="42"/>
      <c r="B71" s="43" t="s">
        <v>111</v>
      </c>
      <c r="C71" s="44"/>
      <c r="D71" s="45">
        <f aca="true" t="shared" si="9" ref="D71:K71">SUM(D8:D70)</f>
        <v>2077724810.1635</v>
      </c>
      <c r="E71" s="45">
        <f t="shared" si="9"/>
        <v>121381944.28000003</v>
      </c>
      <c r="F71" s="45">
        <f t="shared" si="9"/>
        <v>1956342865.8834991</v>
      </c>
      <c r="G71" s="45">
        <f t="shared" si="9"/>
        <v>189028645.94250005</v>
      </c>
      <c r="H71" s="45">
        <f t="shared" si="9"/>
        <v>83985608.64000002</v>
      </c>
      <c r="I71" s="45">
        <f t="shared" si="9"/>
        <v>105043037.30250001</v>
      </c>
      <c r="J71" s="45">
        <f t="shared" si="9"/>
        <v>2597272406.1400003</v>
      </c>
      <c r="K71" s="45">
        <f t="shared" si="9"/>
        <v>425.1468000000001</v>
      </c>
      <c r="L71" s="45">
        <f>SUM(L8:L70)</f>
        <v>0</v>
      </c>
      <c r="M71" s="45">
        <f>SUM(M8:M70)</f>
        <v>0</v>
      </c>
      <c r="N71" s="45">
        <f>SUM(N8:N70)</f>
        <v>0</v>
      </c>
      <c r="O71" s="45">
        <f aca="true" t="shared" si="10" ref="O71:AZ71">SUM(O8:O70)</f>
        <v>179821244509.48303</v>
      </c>
      <c r="P71" s="45">
        <f t="shared" si="3"/>
        <v>11048881707.439997</v>
      </c>
      <c r="Q71" s="45">
        <f t="shared" si="10"/>
        <v>0</v>
      </c>
      <c r="R71" s="45">
        <f t="shared" si="10"/>
        <v>11048881707.439997</v>
      </c>
      <c r="S71" s="45">
        <f t="shared" si="10"/>
        <v>0</v>
      </c>
      <c r="T71" s="45">
        <f t="shared" si="10"/>
        <v>0</v>
      </c>
      <c r="U71" s="45">
        <f t="shared" si="10"/>
        <v>0</v>
      </c>
      <c r="V71" s="45">
        <f t="shared" si="10"/>
        <v>0</v>
      </c>
      <c r="W71" s="45">
        <f t="shared" si="10"/>
        <v>0</v>
      </c>
      <c r="X71" s="45">
        <f t="shared" si="10"/>
        <v>0</v>
      </c>
      <c r="Y71" s="45">
        <f t="shared" si="10"/>
        <v>0</v>
      </c>
      <c r="Z71" s="45">
        <f t="shared" si="10"/>
        <v>0</v>
      </c>
      <c r="AA71" s="45">
        <f t="shared" si="10"/>
        <v>0</v>
      </c>
      <c r="AB71" s="45">
        <f t="shared" si="10"/>
        <v>0</v>
      </c>
      <c r="AC71" s="45">
        <f t="shared" si="10"/>
        <v>1316149692.8599997</v>
      </c>
      <c r="AD71" s="45">
        <f t="shared" si="10"/>
        <v>2597272406.14</v>
      </c>
      <c r="AE71" s="45">
        <f t="shared" si="10"/>
        <v>12498118.05</v>
      </c>
      <c r="AF71" s="45">
        <f t="shared" si="10"/>
        <v>157189786.15000004</v>
      </c>
      <c r="AG71" s="45">
        <f t="shared" si="10"/>
        <v>873591859.3000001</v>
      </c>
      <c r="AH71" s="45">
        <f t="shared" si="10"/>
        <v>2256273220.2200003</v>
      </c>
      <c r="AI71" s="45">
        <f t="shared" si="10"/>
        <v>9298537.829999996</v>
      </c>
      <c r="AJ71" s="45">
        <f t="shared" si="10"/>
        <v>20486241.17</v>
      </c>
      <c r="AK71" s="45">
        <f t="shared" si="10"/>
        <v>414054511.1799998</v>
      </c>
      <c r="AL71" s="45">
        <f t="shared" si="10"/>
        <v>157124432.49999997</v>
      </c>
      <c r="AM71" s="45">
        <f t="shared" si="10"/>
        <v>6706666.5</v>
      </c>
      <c r="AN71" s="45">
        <f t="shared" si="10"/>
        <v>6198726.1</v>
      </c>
      <c r="AO71" s="45">
        <f t="shared" si="10"/>
        <v>54886943.74999999</v>
      </c>
      <c r="AP71" s="45">
        <f t="shared" si="10"/>
        <v>121381944.28000003</v>
      </c>
      <c r="AQ71" s="45">
        <f t="shared" si="10"/>
        <v>38240600.710000016</v>
      </c>
      <c r="AR71" s="45">
        <f t="shared" si="10"/>
        <v>83985608.64000002</v>
      </c>
      <c r="AS71" s="45">
        <f t="shared" si="10"/>
        <v>14460382.990000006</v>
      </c>
      <c r="AT71" s="45">
        <f t="shared" si="10"/>
        <v>28568005.219999995</v>
      </c>
      <c r="AU71" s="45">
        <f t="shared" si="10"/>
        <v>1354164.1400000001</v>
      </c>
      <c r="AV71" s="45">
        <f t="shared" si="10"/>
        <v>3315175.6</v>
      </c>
      <c r="AW71" s="45">
        <f t="shared" si="10"/>
        <v>798118.1599999998</v>
      </c>
      <c r="AX71" s="45">
        <f t="shared" si="10"/>
        <v>5447144.590000002</v>
      </c>
      <c r="AY71" s="45">
        <f t="shared" si="10"/>
        <v>33677.75</v>
      </c>
      <c r="AZ71" s="45">
        <f t="shared" si="10"/>
        <v>66010.23</v>
      </c>
    </row>
    <row r="72" spans="1:52" s="35" customFormat="1" ht="9">
      <c r="A72" s="36"/>
      <c r="B72" s="37" t="s">
        <v>114</v>
      </c>
      <c r="C72" s="38"/>
      <c r="D72" s="39">
        <f>D71-D22</f>
        <v>66072940.993499994</v>
      </c>
      <c r="E72" s="39">
        <f aca="true" t="shared" si="11" ref="E72:AZ72">E71-E22</f>
        <v>11761424.530000031</v>
      </c>
      <c r="F72" s="39">
        <f t="shared" si="11"/>
        <v>54311516.46349907</v>
      </c>
      <c r="G72" s="39">
        <f t="shared" si="11"/>
        <v>6151203.292500049</v>
      </c>
      <c r="H72" s="39">
        <f t="shared" si="11"/>
        <v>2742764.700000018</v>
      </c>
      <c r="I72" s="39">
        <f t="shared" si="11"/>
        <v>3408438.592500001</v>
      </c>
      <c r="J72" s="39">
        <f t="shared" si="11"/>
        <v>352205155.6300001</v>
      </c>
      <c r="K72" s="39">
        <f t="shared" si="11"/>
        <v>423.9168000000001</v>
      </c>
      <c r="L72" s="39">
        <f t="shared" si="11"/>
        <v>0</v>
      </c>
      <c r="M72" s="39">
        <f t="shared" si="11"/>
        <v>0</v>
      </c>
      <c r="N72" s="39">
        <f t="shared" si="11"/>
        <v>0</v>
      </c>
      <c r="O72" s="39">
        <f t="shared" si="11"/>
        <v>5897079732.163025</v>
      </c>
      <c r="P72" s="45">
        <f t="shared" si="11"/>
        <v>304948258.119997</v>
      </c>
      <c r="Q72" s="39">
        <f t="shared" si="11"/>
        <v>0</v>
      </c>
      <c r="R72" s="39">
        <f t="shared" si="11"/>
        <v>304948258.119997</v>
      </c>
      <c r="S72" s="39">
        <f t="shared" si="11"/>
        <v>0</v>
      </c>
      <c r="T72" s="39">
        <f t="shared" si="11"/>
        <v>0</v>
      </c>
      <c r="U72" s="39">
        <f t="shared" si="11"/>
        <v>0</v>
      </c>
      <c r="V72" s="39">
        <f t="shared" si="11"/>
        <v>0</v>
      </c>
      <c r="W72" s="39">
        <f t="shared" si="11"/>
        <v>0</v>
      </c>
      <c r="X72" s="39">
        <f t="shared" si="11"/>
        <v>0</v>
      </c>
      <c r="Y72" s="39">
        <f t="shared" si="11"/>
        <v>0</v>
      </c>
      <c r="Z72" s="39">
        <f t="shared" si="11"/>
        <v>0</v>
      </c>
      <c r="AA72" s="39">
        <f t="shared" si="11"/>
        <v>0</v>
      </c>
      <c r="AB72" s="39">
        <f t="shared" si="11"/>
        <v>0</v>
      </c>
      <c r="AC72" s="39">
        <f t="shared" si="11"/>
        <v>-37182132.47000027</v>
      </c>
      <c r="AD72" s="39">
        <f t="shared" si="11"/>
        <v>352205155.6300001</v>
      </c>
      <c r="AE72" s="39">
        <f t="shared" si="11"/>
        <v>1524354.08</v>
      </c>
      <c r="AF72" s="39">
        <f t="shared" si="11"/>
        <v>157122742.35000002</v>
      </c>
      <c r="AG72" s="39">
        <f t="shared" si="11"/>
        <v>39860809.71000004</v>
      </c>
      <c r="AH72" s="39">
        <f t="shared" si="11"/>
        <v>83183475.79000044</v>
      </c>
      <c r="AI72" s="39">
        <f t="shared" si="11"/>
        <v>6134109.839999996</v>
      </c>
      <c r="AJ72" s="39">
        <f t="shared" si="11"/>
        <v>14111069.150000002</v>
      </c>
      <c r="AK72" s="39">
        <f t="shared" si="11"/>
        <v>-84701406.10000014</v>
      </c>
      <c r="AL72" s="39">
        <f t="shared" si="11"/>
        <v>97787868.33999997</v>
      </c>
      <c r="AM72" s="39">
        <f t="shared" si="11"/>
        <v>0</v>
      </c>
      <c r="AN72" s="39">
        <f t="shared" si="11"/>
        <v>0</v>
      </c>
      <c r="AO72" s="39">
        <f t="shared" si="11"/>
        <v>5095611.429999992</v>
      </c>
      <c r="AP72" s="39">
        <f t="shared" si="11"/>
        <v>11761424.530000031</v>
      </c>
      <c r="AQ72" s="39">
        <f t="shared" si="11"/>
        <v>1259894.8400000185</v>
      </c>
      <c r="AR72" s="39">
        <f t="shared" si="11"/>
        <v>2742764.700000018</v>
      </c>
      <c r="AS72" s="39">
        <f t="shared" si="11"/>
        <v>2303641.860000005</v>
      </c>
      <c r="AT72" s="39">
        <f t="shared" si="11"/>
        <v>4499353.409999996</v>
      </c>
      <c r="AU72" s="39">
        <f t="shared" si="11"/>
        <v>700923.2200000001</v>
      </c>
      <c r="AV72" s="39">
        <f t="shared" si="11"/>
        <v>2007310.8</v>
      </c>
      <c r="AW72" s="39">
        <f t="shared" si="11"/>
        <v>798118.1599999998</v>
      </c>
      <c r="AX72" s="39">
        <f t="shared" si="11"/>
        <v>2447144.5900000017</v>
      </c>
      <c r="AY72" s="39">
        <f t="shared" si="11"/>
        <v>33033.35</v>
      </c>
      <c r="AZ72" s="39">
        <f t="shared" si="11"/>
        <v>64851.03</v>
      </c>
    </row>
    <row r="73" spans="5:30" ht="12">
      <c r="E73" s="22"/>
      <c r="F73" s="24"/>
      <c r="AD73" s="29"/>
    </row>
    <row r="74" ht="12">
      <c r="F74" s="22"/>
    </row>
    <row r="75" ht="12">
      <c r="D75" s="8"/>
    </row>
    <row r="76" ht="12">
      <c r="E76" s="22"/>
    </row>
  </sheetData>
  <mergeCells count="25">
    <mergeCell ref="AU5:AV5"/>
    <mergeCell ref="AW5:AX5"/>
    <mergeCell ref="AY5:AZ5"/>
    <mergeCell ref="AM5:AN5"/>
    <mergeCell ref="AO5:AP5"/>
    <mergeCell ref="AQ5:AR5"/>
    <mergeCell ref="AS5:AT5"/>
    <mergeCell ref="AE5:AF5"/>
    <mergeCell ref="AG5:AH5"/>
    <mergeCell ref="AI5:AJ5"/>
    <mergeCell ref="AK5:AL5"/>
    <mergeCell ref="O4:AB4"/>
    <mergeCell ref="AC4:AN4"/>
    <mergeCell ref="AO4:AZ4"/>
    <mergeCell ref="D5:F5"/>
    <mergeCell ref="G5:I5"/>
    <mergeCell ref="J5:K5"/>
    <mergeCell ref="L5:N5"/>
    <mergeCell ref="O5:O6"/>
    <mergeCell ref="P5:AB5"/>
    <mergeCell ref="AC5:AD5"/>
    <mergeCell ref="A4:A6"/>
    <mergeCell ref="B4:B6"/>
    <mergeCell ref="C4:C6"/>
    <mergeCell ref="D4:N4"/>
  </mergeCells>
  <conditionalFormatting sqref="E8:E70">
    <cfRule type="cellIs" priority="1" dxfId="0" operator="notEqual" stopIfTrue="1">
      <formula>AP8</formula>
    </cfRule>
    <cfRule type="cellIs" priority="2" dxfId="1" operator="lessThan" stopIfTrue="1">
      <formula>0</formula>
    </cfRule>
  </conditionalFormatting>
  <conditionalFormatting sqref="H9:H70">
    <cfRule type="cellIs" priority="3" dxfId="0" operator="notEqual" stopIfTrue="1">
      <formula>AR9</formula>
    </cfRule>
    <cfRule type="cellIs" priority="4" dxfId="1" operator="lessThan" stopIfTrue="1">
      <formula>0</formula>
    </cfRule>
  </conditionalFormatting>
  <conditionalFormatting sqref="J8:J70">
    <cfRule type="cellIs" priority="5" dxfId="0" operator="greaterThan" stopIfTrue="1">
      <formula>AD8+0.00001</formula>
    </cfRule>
    <cfRule type="cellIs" priority="6" dxfId="1" operator="lessThan" stopIfTrue="1">
      <formula>AD8-0.00001</formula>
    </cfRule>
  </conditionalFormatting>
  <conditionalFormatting sqref="F8:G70 K8:O70 I8:I70 Q8:AZ70 D8:D70 P8:P72">
    <cfRule type="cellIs" priority="7" dxfId="2" operator="greaterThan" stopIfTrue="1">
      <formula>0</formula>
    </cfRule>
    <cfRule type="cellIs" priority="8" dxfId="1" operator="lessThan" stopIfTrue="1">
      <formula>0</formula>
    </cfRule>
  </conditionalFormatting>
  <conditionalFormatting sqref="H8">
    <cfRule type="cellIs" priority="9" dxfId="0" operator="notEqual" stopIfTrue="1">
      <formula>$AR$8</formula>
    </cfRule>
    <cfRule type="cellIs" priority="10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80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2.875" style="3" customWidth="1"/>
    <col min="2" max="2" width="20.25390625" style="1" customWidth="1"/>
    <col min="3" max="3" width="7.125" style="2" customWidth="1"/>
    <col min="4" max="4" width="10.375" style="1" customWidth="1"/>
    <col min="5" max="5" width="9.375" style="1" customWidth="1"/>
    <col min="6" max="6" width="10.00390625" style="1" customWidth="1"/>
    <col min="7" max="7" width="11.00390625" style="1" customWidth="1"/>
    <col min="8" max="8" width="10.00390625" style="1" customWidth="1"/>
    <col min="9" max="9" width="10.625" style="1" customWidth="1"/>
    <col min="10" max="10" width="10.375" style="1" customWidth="1"/>
    <col min="11" max="11" width="8.25390625" style="1" customWidth="1"/>
    <col min="12" max="12" width="6.375" style="1" customWidth="1"/>
    <col min="13" max="13" width="7.875" style="1" customWidth="1"/>
    <col min="14" max="14" width="9.00390625" style="1" customWidth="1"/>
    <col min="15" max="15" width="13.875" style="1" customWidth="1"/>
    <col min="16" max="16" width="13.625" style="1" customWidth="1"/>
    <col min="17" max="17" width="6.875" style="1" customWidth="1"/>
    <col min="18" max="18" width="13.375" style="1" customWidth="1"/>
    <col min="19" max="19" width="7.875" style="1" customWidth="1"/>
    <col min="20" max="20" width="7.375" style="1" customWidth="1"/>
    <col min="21" max="21" width="6.625" style="1" customWidth="1"/>
    <col min="22" max="22" width="5.75390625" style="1" customWidth="1"/>
    <col min="23" max="23" width="10.75390625" style="1" customWidth="1"/>
    <col min="24" max="24" width="11.25390625" style="1" customWidth="1"/>
    <col min="25" max="25" width="10.625" style="1" customWidth="1"/>
    <col min="26" max="26" width="6.375" style="1" customWidth="1"/>
    <col min="27" max="27" width="7.25390625" style="1" customWidth="1"/>
    <col min="28" max="28" width="8.875" style="1" customWidth="1"/>
    <col min="29" max="29" width="10.875" style="1" customWidth="1"/>
    <col min="30" max="30" width="9.125" style="1" customWidth="1"/>
    <col min="31" max="31" width="9.75390625" style="1" customWidth="1"/>
    <col min="32" max="32" width="9.625" style="1" customWidth="1"/>
    <col min="33" max="33" width="12.625" style="1" customWidth="1"/>
    <col min="34" max="34" width="9.25390625" style="1" customWidth="1"/>
    <col min="35" max="35" width="8.25390625" style="1" customWidth="1"/>
    <col min="36" max="36" width="8.125" style="1" customWidth="1"/>
    <col min="37" max="37" width="10.625" style="1" customWidth="1"/>
    <col min="38" max="38" width="9.375" style="1" customWidth="1"/>
    <col min="39" max="39" width="8.625" style="1" customWidth="1"/>
    <col min="40" max="40" width="11.00390625" style="1" customWidth="1"/>
    <col min="41" max="41" width="8.625" style="1" customWidth="1"/>
    <col min="42" max="42" width="9.375" style="1" customWidth="1"/>
    <col min="43" max="43" width="10.25390625" style="1" customWidth="1"/>
    <col min="44" max="44" width="10.125" style="1" customWidth="1"/>
    <col min="45" max="45" width="10.375" style="1" customWidth="1"/>
    <col min="46" max="46" width="9.625" style="1" customWidth="1"/>
    <col min="47" max="47" width="8.375" style="1" customWidth="1"/>
    <col min="48" max="48" width="8.25390625" style="1" customWidth="1"/>
    <col min="49" max="49" width="10.875" style="1" customWidth="1"/>
    <col min="50" max="50" width="9.125" style="1" customWidth="1"/>
    <col min="51" max="51" width="10.125" style="1" customWidth="1"/>
    <col min="52" max="52" width="11.875" style="1" customWidth="1"/>
    <col min="53" max="16384" width="9.125" style="1" customWidth="1"/>
  </cols>
  <sheetData>
    <row r="1" spans="1:13" s="2" customFormat="1" ht="12">
      <c r="A1" s="3"/>
      <c r="D1" s="28" t="s">
        <v>112</v>
      </c>
      <c r="M1" s="34"/>
    </row>
    <row r="2" spans="1:13" s="2" customFormat="1" ht="12" customHeight="1">
      <c r="A2" s="3"/>
      <c r="D2" s="28"/>
      <c r="G2" s="28" t="s">
        <v>113</v>
      </c>
      <c r="H2" s="28" t="s">
        <v>173</v>
      </c>
      <c r="M2" s="34"/>
    </row>
    <row r="3" ht="12" customHeight="1"/>
    <row r="4" spans="1:52" s="5" customFormat="1" ht="9.75" customHeight="1">
      <c r="A4" s="87" t="s">
        <v>66</v>
      </c>
      <c r="B4" s="87" t="s">
        <v>108</v>
      </c>
      <c r="C4" s="87" t="s">
        <v>74</v>
      </c>
      <c r="D4" s="74" t="s">
        <v>109</v>
      </c>
      <c r="E4" s="75"/>
      <c r="F4" s="75"/>
      <c r="G4" s="75"/>
      <c r="H4" s="75"/>
      <c r="I4" s="75"/>
      <c r="J4" s="75"/>
      <c r="K4" s="75"/>
      <c r="L4" s="75"/>
      <c r="M4" s="75"/>
      <c r="N4" s="76"/>
      <c r="O4" s="74" t="s">
        <v>110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  <c r="AC4" s="83" t="s">
        <v>105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 t="s">
        <v>106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</row>
    <row r="5" spans="1:52" s="4" customFormat="1" ht="19.5" customHeight="1">
      <c r="A5" s="87"/>
      <c r="B5" s="87"/>
      <c r="C5" s="87"/>
      <c r="D5" s="82" t="s">
        <v>81</v>
      </c>
      <c r="E5" s="82"/>
      <c r="F5" s="82"/>
      <c r="G5" s="82" t="s">
        <v>76</v>
      </c>
      <c r="H5" s="82"/>
      <c r="I5" s="82"/>
      <c r="J5" s="82" t="s">
        <v>100</v>
      </c>
      <c r="K5" s="82"/>
      <c r="L5" s="82" t="s">
        <v>75</v>
      </c>
      <c r="M5" s="82"/>
      <c r="N5" s="82"/>
      <c r="O5" s="77" t="s">
        <v>115</v>
      </c>
      <c r="P5" s="79" t="s">
        <v>82</v>
      </c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1"/>
      <c r="AC5" s="84" t="s">
        <v>68</v>
      </c>
      <c r="AD5" s="85"/>
      <c r="AE5" s="86" t="s">
        <v>69</v>
      </c>
      <c r="AF5" s="86"/>
      <c r="AG5" s="86" t="s">
        <v>70</v>
      </c>
      <c r="AH5" s="86"/>
      <c r="AI5" s="86" t="s">
        <v>73</v>
      </c>
      <c r="AJ5" s="86"/>
      <c r="AK5" s="86" t="s">
        <v>71</v>
      </c>
      <c r="AL5" s="86"/>
      <c r="AM5" s="86" t="s">
        <v>72</v>
      </c>
      <c r="AN5" s="86"/>
      <c r="AO5" s="84" t="s">
        <v>68</v>
      </c>
      <c r="AP5" s="85"/>
      <c r="AQ5" s="86" t="s">
        <v>76</v>
      </c>
      <c r="AR5" s="86"/>
      <c r="AS5" s="86" t="s">
        <v>77</v>
      </c>
      <c r="AT5" s="86"/>
      <c r="AU5" s="86" t="s">
        <v>78</v>
      </c>
      <c r="AV5" s="86"/>
      <c r="AW5" s="86" t="s">
        <v>79</v>
      </c>
      <c r="AX5" s="86"/>
      <c r="AY5" s="86" t="s">
        <v>80</v>
      </c>
      <c r="AZ5" s="86"/>
    </row>
    <row r="6" spans="1:52" s="4" customFormat="1" ht="30" customHeight="1">
      <c r="A6" s="87"/>
      <c r="B6" s="87"/>
      <c r="C6" s="87"/>
      <c r="D6" s="21" t="s">
        <v>95</v>
      </c>
      <c r="E6" s="21" t="s">
        <v>96</v>
      </c>
      <c r="F6" s="21" t="s">
        <v>97</v>
      </c>
      <c r="G6" s="21" t="s">
        <v>98</v>
      </c>
      <c r="H6" s="21" t="s">
        <v>99</v>
      </c>
      <c r="I6" s="21" t="s">
        <v>97</v>
      </c>
      <c r="J6" s="21" t="s">
        <v>101</v>
      </c>
      <c r="K6" s="21" t="s">
        <v>102</v>
      </c>
      <c r="L6" s="21" t="s">
        <v>101</v>
      </c>
      <c r="M6" s="21" t="s">
        <v>103</v>
      </c>
      <c r="N6" s="21" t="s">
        <v>102</v>
      </c>
      <c r="O6" s="78"/>
      <c r="P6" s="40" t="s">
        <v>68</v>
      </c>
      <c r="Q6" s="41" t="s">
        <v>83</v>
      </c>
      <c r="R6" s="41" t="s">
        <v>84</v>
      </c>
      <c r="S6" s="41" t="s">
        <v>85</v>
      </c>
      <c r="T6" s="41" t="s">
        <v>86</v>
      </c>
      <c r="U6" s="41" t="s">
        <v>87</v>
      </c>
      <c r="V6" s="41" t="s">
        <v>88</v>
      </c>
      <c r="W6" s="41" t="s">
        <v>89</v>
      </c>
      <c r="X6" s="41" t="s">
        <v>90</v>
      </c>
      <c r="Y6" s="41" t="s">
        <v>91</v>
      </c>
      <c r="Z6" s="41" t="s">
        <v>92</v>
      </c>
      <c r="AA6" s="41" t="s">
        <v>93</v>
      </c>
      <c r="AB6" s="41" t="s">
        <v>94</v>
      </c>
      <c r="AC6" s="41" t="s">
        <v>0</v>
      </c>
      <c r="AD6" s="41" t="s">
        <v>67</v>
      </c>
      <c r="AE6" s="41" t="s">
        <v>0</v>
      </c>
      <c r="AF6" s="41" t="s">
        <v>67</v>
      </c>
      <c r="AG6" s="41" t="s">
        <v>0</v>
      </c>
      <c r="AH6" s="41" t="s">
        <v>67</v>
      </c>
      <c r="AI6" s="41" t="s">
        <v>0</v>
      </c>
      <c r="AJ6" s="41" t="s">
        <v>67</v>
      </c>
      <c r="AK6" s="41" t="s">
        <v>0</v>
      </c>
      <c r="AL6" s="41" t="s">
        <v>67</v>
      </c>
      <c r="AM6" s="41" t="s">
        <v>0</v>
      </c>
      <c r="AN6" s="41" t="s">
        <v>67</v>
      </c>
      <c r="AO6" s="41" t="s">
        <v>0</v>
      </c>
      <c r="AP6" s="41" t="s">
        <v>67</v>
      </c>
      <c r="AQ6" s="41" t="s">
        <v>0</v>
      </c>
      <c r="AR6" s="41" t="s">
        <v>67</v>
      </c>
      <c r="AS6" s="41" t="s">
        <v>0</v>
      </c>
      <c r="AT6" s="41" t="s">
        <v>67</v>
      </c>
      <c r="AU6" s="41" t="s">
        <v>0</v>
      </c>
      <c r="AV6" s="41" t="s">
        <v>67</v>
      </c>
      <c r="AW6" s="41" t="s">
        <v>0</v>
      </c>
      <c r="AX6" s="41" t="s">
        <v>67</v>
      </c>
      <c r="AY6" s="41" t="s">
        <v>0</v>
      </c>
      <c r="AZ6" s="41" t="s">
        <v>67</v>
      </c>
    </row>
    <row r="7" spans="1:52" s="7" customFormat="1" ht="9" customHeight="1">
      <c r="A7" s="18"/>
      <c r="B7" s="18"/>
      <c r="C7" s="18"/>
      <c r="D7" s="6" t="s">
        <v>104</v>
      </c>
      <c r="E7" s="6" t="s">
        <v>104</v>
      </c>
      <c r="F7" s="6" t="s">
        <v>104</v>
      </c>
      <c r="G7" s="6" t="s">
        <v>104</v>
      </c>
      <c r="H7" s="6" t="s">
        <v>104</v>
      </c>
      <c r="I7" s="6" t="s">
        <v>104</v>
      </c>
      <c r="J7" s="6" t="s">
        <v>104</v>
      </c>
      <c r="K7" s="6" t="s">
        <v>107</v>
      </c>
      <c r="L7" s="6" t="s">
        <v>104</v>
      </c>
      <c r="M7" s="6" t="s">
        <v>107</v>
      </c>
      <c r="N7" s="6" t="s">
        <v>107</v>
      </c>
      <c r="O7" s="6" t="s">
        <v>104</v>
      </c>
      <c r="P7" s="6" t="s">
        <v>104</v>
      </c>
      <c r="Q7" s="6" t="s">
        <v>104</v>
      </c>
      <c r="R7" s="6" t="s">
        <v>104</v>
      </c>
      <c r="S7" s="6" t="s">
        <v>104</v>
      </c>
      <c r="T7" s="6" t="s">
        <v>104</v>
      </c>
      <c r="U7" s="6" t="s">
        <v>104</v>
      </c>
      <c r="V7" s="6" t="s">
        <v>104</v>
      </c>
      <c r="W7" s="6" t="s">
        <v>104</v>
      </c>
      <c r="X7" s="6" t="s">
        <v>104</v>
      </c>
      <c r="Y7" s="6" t="s">
        <v>104</v>
      </c>
      <c r="Z7" s="6" t="s">
        <v>104</v>
      </c>
      <c r="AA7" s="6" t="s">
        <v>104</v>
      </c>
      <c r="AB7" s="6" t="s">
        <v>104</v>
      </c>
      <c r="AC7" s="6" t="s">
        <v>104</v>
      </c>
      <c r="AD7" s="6" t="s">
        <v>104</v>
      </c>
      <c r="AE7" s="6" t="s">
        <v>104</v>
      </c>
      <c r="AF7" s="6" t="s">
        <v>104</v>
      </c>
      <c r="AG7" s="6" t="s">
        <v>104</v>
      </c>
      <c r="AH7" s="6" t="s">
        <v>104</v>
      </c>
      <c r="AI7" s="6" t="s">
        <v>104</v>
      </c>
      <c r="AJ7" s="6" t="s">
        <v>104</v>
      </c>
      <c r="AK7" s="6" t="s">
        <v>104</v>
      </c>
      <c r="AL7" s="6" t="s">
        <v>104</v>
      </c>
      <c r="AM7" s="6" t="s">
        <v>104</v>
      </c>
      <c r="AN7" s="6" t="s">
        <v>104</v>
      </c>
      <c r="AO7" s="6" t="s">
        <v>104</v>
      </c>
      <c r="AP7" s="6" t="s">
        <v>104</v>
      </c>
      <c r="AQ7" s="6" t="s">
        <v>104</v>
      </c>
      <c r="AR7" s="6" t="s">
        <v>104</v>
      </c>
      <c r="AS7" s="6" t="s">
        <v>104</v>
      </c>
      <c r="AT7" s="6" t="s">
        <v>104</v>
      </c>
      <c r="AU7" s="6" t="s">
        <v>104</v>
      </c>
      <c r="AV7" s="6" t="s">
        <v>104</v>
      </c>
      <c r="AW7" s="6" t="s">
        <v>104</v>
      </c>
      <c r="AX7" s="6" t="s">
        <v>104</v>
      </c>
      <c r="AY7" s="6" t="s">
        <v>104</v>
      </c>
      <c r="AZ7" s="6" t="s">
        <v>104</v>
      </c>
    </row>
    <row r="8" spans="1:54" ht="9" customHeight="1">
      <c r="A8" s="61">
        <v>1</v>
      </c>
      <c r="B8" s="62" t="s">
        <v>117</v>
      </c>
      <c r="C8" s="63" t="s">
        <v>4</v>
      </c>
      <c r="D8" s="64">
        <v>3606.77</v>
      </c>
      <c r="E8" s="64">
        <v>1481.91</v>
      </c>
      <c r="F8" s="64">
        <f aca="true" t="shared" si="0" ref="F8:F70">D8-E8</f>
        <v>2124.8599999999997</v>
      </c>
      <c r="G8" s="64">
        <v>392.05</v>
      </c>
      <c r="H8" s="64">
        <v>236.49</v>
      </c>
      <c r="I8" s="64">
        <f aca="true" t="shared" si="1" ref="I8:I66">G8-H8</f>
        <v>155.56</v>
      </c>
      <c r="J8" s="65">
        <v>38403.46</v>
      </c>
      <c r="K8" s="64">
        <v>10.08</v>
      </c>
      <c r="L8" s="64">
        <v>0</v>
      </c>
      <c r="M8" s="64">
        <f aca="true" t="shared" si="2" ref="M8:M70">L8*100/J8</f>
        <v>0</v>
      </c>
      <c r="N8" s="64">
        <v>0</v>
      </c>
      <c r="O8" s="64">
        <v>360968.2</v>
      </c>
      <c r="P8" s="64">
        <f aca="true" t="shared" si="3" ref="P8:P71">SUM(Q8:AB8)</f>
        <v>75419.1</v>
      </c>
      <c r="Q8" s="64">
        <v>0</v>
      </c>
      <c r="R8" s="64">
        <v>12596.22</v>
      </c>
      <c r="S8" s="64">
        <v>0</v>
      </c>
      <c r="T8" s="64">
        <v>0</v>
      </c>
      <c r="U8" s="64">
        <v>0</v>
      </c>
      <c r="V8" s="64">
        <v>0</v>
      </c>
      <c r="W8" s="64">
        <v>15306.37</v>
      </c>
      <c r="X8" s="64">
        <v>27825.13</v>
      </c>
      <c r="Y8" s="64">
        <v>19691.38</v>
      </c>
      <c r="Z8" s="64">
        <v>0</v>
      </c>
      <c r="AA8" s="64">
        <v>0</v>
      </c>
      <c r="AB8" s="64">
        <v>0</v>
      </c>
      <c r="AC8" s="64">
        <f aca="true" t="shared" si="4" ref="AC8:AD40">AE8+AG8+AI8+AK8+AM8</f>
        <v>13878.050000000001</v>
      </c>
      <c r="AD8" s="64">
        <f t="shared" si="4"/>
        <v>38403.46</v>
      </c>
      <c r="AE8" s="64">
        <v>-795.4</v>
      </c>
      <c r="AF8" s="64">
        <v>-794.56</v>
      </c>
      <c r="AG8" s="64">
        <v>2380.34</v>
      </c>
      <c r="AH8" s="64">
        <v>6752.42</v>
      </c>
      <c r="AI8" s="64">
        <v>0</v>
      </c>
      <c r="AJ8" s="64">
        <v>0</v>
      </c>
      <c r="AK8" s="64">
        <v>12293.11</v>
      </c>
      <c r="AL8" s="64">
        <v>32445.6</v>
      </c>
      <c r="AM8" s="64">
        <v>0</v>
      </c>
      <c r="AN8" s="64">
        <v>0</v>
      </c>
      <c r="AO8" s="64">
        <f aca="true" t="shared" si="5" ref="AO8:AP40">AQ8+AS8+AU8+AW8+AY8</f>
        <v>199.69</v>
      </c>
      <c r="AP8" s="64">
        <f t="shared" si="5"/>
        <v>1481.9099999999999</v>
      </c>
      <c r="AQ8" s="64">
        <v>80.52</v>
      </c>
      <c r="AR8" s="64">
        <v>236.49</v>
      </c>
      <c r="AS8" s="64">
        <v>59.17</v>
      </c>
      <c r="AT8" s="64">
        <v>105.02</v>
      </c>
      <c r="AU8" s="64">
        <v>0</v>
      </c>
      <c r="AV8" s="64">
        <v>600</v>
      </c>
      <c r="AW8" s="64">
        <v>0</v>
      </c>
      <c r="AX8" s="64">
        <v>350.4</v>
      </c>
      <c r="AY8" s="64">
        <v>60</v>
      </c>
      <c r="AZ8" s="64">
        <v>190</v>
      </c>
      <c r="BA8" s="22"/>
      <c r="BB8" s="22"/>
    </row>
    <row r="9" spans="1:54" ht="9" customHeight="1">
      <c r="A9" s="61">
        <f aca="true" t="shared" si="6" ref="A9:A70">A8+1</f>
        <v>2</v>
      </c>
      <c r="B9" s="62" t="s">
        <v>117</v>
      </c>
      <c r="C9" s="63" t="s">
        <v>3</v>
      </c>
      <c r="D9" s="64">
        <v>23723.01</v>
      </c>
      <c r="E9" s="64">
        <v>9013.05</v>
      </c>
      <c r="F9" s="64">
        <f t="shared" si="0"/>
        <v>14709.96</v>
      </c>
      <c r="G9" s="64">
        <v>2578.58</v>
      </c>
      <c r="H9" s="64">
        <v>1545.79</v>
      </c>
      <c r="I9" s="64">
        <f t="shared" si="1"/>
        <v>1032.79</v>
      </c>
      <c r="J9" s="65">
        <v>369096.94</v>
      </c>
      <c r="K9" s="64">
        <v>14.89</v>
      </c>
      <c r="L9" s="64">
        <v>0</v>
      </c>
      <c r="M9" s="64">
        <f t="shared" si="2"/>
        <v>0</v>
      </c>
      <c r="N9" s="64">
        <v>0</v>
      </c>
      <c r="O9" s="64">
        <v>2301680</v>
      </c>
      <c r="P9" s="64">
        <f t="shared" si="3"/>
        <v>677638.6799999999</v>
      </c>
      <c r="Q9" s="64">
        <v>0</v>
      </c>
      <c r="R9" s="64">
        <v>108674.36</v>
      </c>
      <c r="S9" s="64">
        <v>0</v>
      </c>
      <c r="T9" s="64">
        <v>0</v>
      </c>
      <c r="U9" s="64">
        <v>0</v>
      </c>
      <c r="V9" s="64">
        <v>0</v>
      </c>
      <c r="W9" s="64">
        <v>138624.28</v>
      </c>
      <c r="X9" s="64">
        <v>252002.24</v>
      </c>
      <c r="Y9" s="64">
        <v>178337.8</v>
      </c>
      <c r="Z9" s="64">
        <v>0</v>
      </c>
      <c r="AA9" s="64">
        <v>0</v>
      </c>
      <c r="AB9" s="64">
        <v>0</v>
      </c>
      <c r="AC9" s="64">
        <f t="shared" si="4"/>
        <v>151777.82</v>
      </c>
      <c r="AD9" s="64">
        <f t="shared" si="4"/>
        <v>369096.94</v>
      </c>
      <c r="AE9" s="64">
        <v>12250.2</v>
      </c>
      <c r="AF9" s="64">
        <v>6463.42</v>
      </c>
      <c r="AG9" s="64">
        <v>17257.24</v>
      </c>
      <c r="AH9" s="64">
        <v>46101.45</v>
      </c>
      <c r="AI9" s="64">
        <v>0</v>
      </c>
      <c r="AJ9" s="64">
        <v>0</v>
      </c>
      <c r="AK9" s="64">
        <v>122270.38</v>
      </c>
      <c r="AL9" s="64">
        <v>316532.07</v>
      </c>
      <c r="AM9" s="64">
        <v>0</v>
      </c>
      <c r="AN9" s="64">
        <v>0</v>
      </c>
      <c r="AO9" s="64">
        <f t="shared" si="5"/>
        <v>918.8</v>
      </c>
      <c r="AP9" s="64">
        <f t="shared" si="5"/>
        <v>9013.05</v>
      </c>
      <c r="AQ9" s="64">
        <v>505.87</v>
      </c>
      <c r="AR9" s="64">
        <v>1545.79</v>
      </c>
      <c r="AS9" s="64">
        <v>352.93</v>
      </c>
      <c r="AT9" s="64">
        <v>757.19</v>
      </c>
      <c r="AU9" s="64">
        <v>0</v>
      </c>
      <c r="AV9" s="64">
        <v>4000</v>
      </c>
      <c r="AW9" s="64">
        <v>0</v>
      </c>
      <c r="AX9" s="64">
        <v>2520.07</v>
      </c>
      <c r="AY9" s="64">
        <v>60</v>
      </c>
      <c r="AZ9" s="64">
        <v>190</v>
      </c>
      <c r="BA9" s="22"/>
      <c r="BB9" s="22"/>
    </row>
    <row r="10" spans="1:54" ht="9" customHeight="1">
      <c r="A10" s="61">
        <f t="shared" si="6"/>
        <v>3</v>
      </c>
      <c r="B10" s="62" t="s">
        <v>118</v>
      </c>
      <c r="C10" s="63" t="s">
        <v>53</v>
      </c>
      <c r="D10" s="64">
        <v>6307417.64</v>
      </c>
      <c r="E10" s="64">
        <v>1657860.11</v>
      </c>
      <c r="F10" s="64">
        <f t="shared" si="0"/>
        <v>4649557.529999999</v>
      </c>
      <c r="G10" s="64">
        <v>573401.61</v>
      </c>
      <c r="H10" s="64">
        <v>348272.1</v>
      </c>
      <c r="I10" s="64">
        <f t="shared" si="1"/>
        <v>225129.51</v>
      </c>
      <c r="J10" s="65">
        <v>50334810.66</v>
      </c>
      <c r="K10" s="64">
        <v>9.11</v>
      </c>
      <c r="L10" s="64">
        <v>0</v>
      </c>
      <c r="M10" s="64">
        <f t="shared" si="2"/>
        <v>0</v>
      </c>
      <c r="N10" s="64">
        <v>0</v>
      </c>
      <c r="O10" s="64">
        <v>509327039.48</v>
      </c>
      <c r="P10" s="64">
        <f t="shared" si="3"/>
        <v>149558456.54</v>
      </c>
      <c r="Q10" s="64">
        <v>0</v>
      </c>
      <c r="R10" s="64">
        <v>29836252.29</v>
      </c>
      <c r="S10" s="64">
        <v>0</v>
      </c>
      <c r="T10" s="64">
        <v>0</v>
      </c>
      <c r="U10" s="64">
        <v>0</v>
      </c>
      <c r="V10" s="64">
        <v>0</v>
      </c>
      <c r="W10" s="64">
        <v>29169500.02</v>
      </c>
      <c r="X10" s="64">
        <v>53026635.05</v>
      </c>
      <c r="Y10" s="64">
        <v>37526069.18</v>
      </c>
      <c r="Z10" s="64">
        <v>0</v>
      </c>
      <c r="AA10" s="64">
        <v>0</v>
      </c>
      <c r="AB10" s="64">
        <v>0</v>
      </c>
      <c r="AC10" s="64">
        <f t="shared" si="4"/>
        <v>29678696.980000004</v>
      </c>
      <c r="AD10" s="64">
        <f t="shared" si="4"/>
        <v>50334810.660000004</v>
      </c>
      <c r="AE10" s="64">
        <v>11871867.16</v>
      </c>
      <c r="AF10" s="64">
        <v>36224974.45</v>
      </c>
      <c r="AG10" s="64">
        <v>5174733.12</v>
      </c>
      <c r="AH10" s="64">
        <v>13645861.2</v>
      </c>
      <c r="AI10" s="64">
        <v>7045.42</v>
      </c>
      <c r="AJ10" s="64">
        <v>38874.53</v>
      </c>
      <c r="AK10" s="64">
        <v>12625051.28</v>
      </c>
      <c r="AL10" s="64">
        <v>425100.48</v>
      </c>
      <c r="AM10" s="64">
        <v>0</v>
      </c>
      <c r="AN10" s="64">
        <v>0</v>
      </c>
      <c r="AO10" s="64">
        <f t="shared" si="5"/>
        <v>436241.86999999994</v>
      </c>
      <c r="AP10" s="64">
        <f t="shared" si="5"/>
        <v>1657860.1099999999</v>
      </c>
      <c r="AQ10" s="64">
        <v>110270.65</v>
      </c>
      <c r="AR10" s="64">
        <v>348272.1</v>
      </c>
      <c r="AS10" s="64">
        <v>287220.29</v>
      </c>
      <c r="AT10" s="64">
        <v>1026712.33</v>
      </c>
      <c r="AU10" s="64">
        <v>0</v>
      </c>
      <c r="AV10" s="64">
        <v>12000</v>
      </c>
      <c r="AW10" s="64">
        <v>38588.93</v>
      </c>
      <c r="AX10" s="64">
        <v>270401.68</v>
      </c>
      <c r="AY10" s="64">
        <v>162</v>
      </c>
      <c r="AZ10" s="64">
        <v>474</v>
      </c>
      <c r="BA10" s="22"/>
      <c r="BB10" s="22"/>
    </row>
    <row r="11" spans="1:54" ht="9" customHeight="1">
      <c r="A11" s="61">
        <f t="shared" si="6"/>
        <v>4</v>
      </c>
      <c r="B11" s="62" t="s">
        <v>119</v>
      </c>
      <c r="C11" s="63" t="s">
        <v>5</v>
      </c>
      <c r="D11" s="64">
        <v>335441.84</v>
      </c>
      <c r="E11" s="64">
        <v>82453.17</v>
      </c>
      <c r="F11" s="64">
        <f t="shared" si="0"/>
        <v>252988.67000000004</v>
      </c>
      <c r="G11" s="64">
        <v>30494.72</v>
      </c>
      <c r="H11" s="64">
        <v>19184.57</v>
      </c>
      <c r="I11" s="64">
        <f t="shared" si="1"/>
        <v>11310.150000000001</v>
      </c>
      <c r="J11" s="65">
        <v>5937976.9</v>
      </c>
      <c r="K11" s="64">
        <v>20.02</v>
      </c>
      <c r="L11" s="64">
        <v>0</v>
      </c>
      <c r="M11" s="64">
        <f t="shared" si="2"/>
        <v>0</v>
      </c>
      <c r="N11" s="64">
        <v>0</v>
      </c>
      <c r="O11" s="64">
        <v>27777025.99</v>
      </c>
      <c r="P11" s="64">
        <f t="shared" si="3"/>
        <v>6190126.4399999995</v>
      </c>
      <c r="Q11" s="64">
        <v>0</v>
      </c>
      <c r="R11" s="64">
        <v>1364757.11</v>
      </c>
      <c r="S11" s="64">
        <v>0</v>
      </c>
      <c r="T11" s="64">
        <v>0</v>
      </c>
      <c r="U11" s="64">
        <v>0</v>
      </c>
      <c r="V11" s="64">
        <v>0</v>
      </c>
      <c r="W11" s="64">
        <v>1175668.39</v>
      </c>
      <c r="X11" s="64">
        <v>2137223.42</v>
      </c>
      <c r="Y11" s="64">
        <v>1512477.52</v>
      </c>
      <c r="Z11" s="64">
        <v>0</v>
      </c>
      <c r="AA11" s="64">
        <v>0</v>
      </c>
      <c r="AB11" s="64">
        <v>0</v>
      </c>
      <c r="AC11" s="64">
        <f t="shared" si="4"/>
        <v>1402213.64</v>
      </c>
      <c r="AD11" s="64">
        <f t="shared" si="4"/>
        <v>5937976.899999999</v>
      </c>
      <c r="AE11" s="64">
        <v>-181828.61</v>
      </c>
      <c r="AF11" s="64">
        <v>3721897.19</v>
      </c>
      <c r="AG11" s="64">
        <v>162847.57</v>
      </c>
      <c r="AH11" s="64">
        <v>494859.16</v>
      </c>
      <c r="AI11" s="64">
        <v>0</v>
      </c>
      <c r="AJ11" s="64">
        <v>0</v>
      </c>
      <c r="AK11" s="64">
        <v>1421194.68</v>
      </c>
      <c r="AL11" s="64">
        <v>1721220.55</v>
      </c>
      <c r="AM11" s="64">
        <v>0</v>
      </c>
      <c r="AN11" s="64">
        <v>0</v>
      </c>
      <c r="AO11" s="64">
        <f t="shared" si="5"/>
        <v>33789.61</v>
      </c>
      <c r="AP11" s="64">
        <f t="shared" si="5"/>
        <v>82453.17000000001</v>
      </c>
      <c r="AQ11" s="64">
        <v>5746.27</v>
      </c>
      <c r="AR11" s="64">
        <v>19184.57</v>
      </c>
      <c r="AS11" s="64">
        <v>9971.06</v>
      </c>
      <c r="AT11" s="64">
        <v>35463.62</v>
      </c>
      <c r="AU11" s="64">
        <v>13348.1</v>
      </c>
      <c r="AV11" s="64">
        <v>13348.1</v>
      </c>
      <c r="AW11" s="64">
        <v>4616.18</v>
      </c>
      <c r="AX11" s="64">
        <v>14225.88</v>
      </c>
      <c r="AY11" s="64">
        <v>108</v>
      </c>
      <c r="AZ11" s="64">
        <v>231</v>
      </c>
      <c r="BA11" s="22"/>
      <c r="BB11" s="22"/>
    </row>
    <row r="12" spans="1:54" ht="9" customHeight="1">
      <c r="A12" s="61">
        <f t="shared" si="6"/>
        <v>5</v>
      </c>
      <c r="B12" s="62" t="s">
        <v>120</v>
      </c>
      <c r="C12" s="63" t="s">
        <v>6</v>
      </c>
      <c r="D12" s="64">
        <v>142307.74</v>
      </c>
      <c r="E12" s="64">
        <v>49671.04</v>
      </c>
      <c r="F12" s="64">
        <f t="shared" si="0"/>
        <v>92636.69999999998</v>
      </c>
      <c r="G12" s="64">
        <v>12937.06</v>
      </c>
      <c r="H12" s="64">
        <v>7887.11</v>
      </c>
      <c r="I12" s="64">
        <f t="shared" si="1"/>
        <v>5049.95</v>
      </c>
      <c r="J12" s="65">
        <v>1873211.12</v>
      </c>
      <c r="K12" s="64">
        <v>14.98</v>
      </c>
      <c r="L12" s="64">
        <v>0</v>
      </c>
      <c r="M12" s="64">
        <f t="shared" si="2"/>
        <v>0</v>
      </c>
      <c r="N12" s="64">
        <v>0</v>
      </c>
      <c r="O12" s="64">
        <v>11680868.47</v>
      </c>
      <c r="P12" s="64">
        <f t="shared" si="3"/>
        <v>2984701.5</v>
      </c>
      <c r="Q12" s="64">
        <v>0</v>
      </c>
      <c r="R12" s="64">
        <v>550910.23</v>
      </c>
      <c r="S12" s="64">
        <v>0</v>
      </c>
      <c r="T12" s="64">
        <v>0</v>
      </c>
      <c r="U12" s="64">
        <v>0</v>
      </c>
      <c r="V12" s="64">
        <v>0</v>
      </c>
      <c r="W12" s="64">
        <v>592976.67</v>
      </c>
      <c r="X12" s="64">
        <v>1077960.12</v>
      </c>
      <c r="Y12" s="64">
        <v>762854.48</v>
      </c>
      <c r="Z12" s="64">
        <v>0</v>
      </c>
      <c r="AA12" s="64">
        <v>0</v>
      </c>
      <c r="AB12" s="64">
        <v>0</v>
      </c>
      <c r="AC12" s="64">
        <f t="shared" si="4"/>
        <v>655126.31</v>
      </c>
      <c r="AD12" s="64">
        <f t="shared" si="4"/>
        <v>1873211.12</v>
      </c>
      <c r="AE12" s="64">
        <v>-19135.51</v>
      </c>
      <c r="AF12" s="64">
        <v>1295609.58</v>
      </c>
      <c r="AG12" s="64">
        <v>107524.44</v>
      </c>
      <c r="AH12" s="64">
        <v>266149.57</v>
      </c>
      <c r="AI12" s="64">
        <v>0</v>
      </c>
      <c r="AJ12" s="64">
        <v>0</v>
      </c>
      <c r="AK12" s="64">
        <v>566737.38</v>
      </c>
      <c r="AL12" s="64">
        <v>311451.97</v>
      </c>
      <c r="AM12" s="64">
        <v>0</v>
      </c>
      <c r="AN12" s="64">
        <v>0</v>
      </c>
      <c r="AO12" s="64">
        <f t="shared" si="5"/>
        <v>10117.66</v>
      </c>
      <c r="AP12" s="64">
        <f t="shared" si="5"/>
        <v>49671.03999999999</v>
      </c>
      <c r="AQ12" s="64">
        <v>2552.11</v>
      </c>
      <c r="AR12" s="64">
        <v>7887.11</v>
      </c>
      <c r="AS12" s="64">
        <v>5378.26</v>
      </c>
      <c r="AT12" s="64">
        <v>16566.76</v>
      </c>
      <c r="AU12" s="64">
        <v>0</v>
      </c>
      <c r="AV12" s="64">
        <v>20000</v>
      </c>
      <c r="AW12" s="64">
        <v>2187.29</v>
      </c>
      <c r="AX12" s="64">
        <v>3657.17</v>
      </c>
      <c r="AY12" s="64">
        <v>0</v>
      </c>
      <c r="AZ12" s="64">
        <v>1560</v>
      </c>
      <c r="BA12" s="22"/>
      <c r="BB12" s="22"/>
    </row>
    <row r="13" spans="1:54" ht="9" customHeight="1">
      <c r="A13" s="61">
        <f t="shared" si="6"/>
        <v>6</v>
      </c>
      <c r="B13" s="62" t="s">
        <v>121</v>
      </c>
      <c r="C13" s="63" t="s">
        <v>7</v>
      </c>
      <c r="D13" s="64">
        <v>1526898.25</v>
      </c>
      <c r="E13" s="64">
        <v>543255.83</v>
      </c>
      <c r="F13" s="64">
        <f t="shared" si="0"/>
        <v>983642.42</v>
      </c>
      <c r="G13" s="64">
        <v>138808.93</v>
      </c>
      <c r="H13" s="64">
        <v>83349.9</v>
      </c>
      <c r="I13" s="64">
        <f t="shared" si="1"/>
        <v>55459.03</v>
      </c>
      <c r="J13" s="65">
        <v>16455994.36</v>
      </c>
      <c r="K13" s="64">
        <v>12.28</v>
      </c>
      <c r="L13" s="64">
        <v>0</v>
      </c>
      <c r="M13" s="64">
        <f t="shared" si="2"/>
        <v>0</v>
      </c>
      <c r="N13" s="64">
        <v>0</v>
      </c>
      <c r="O13" s="64">
        <v>124102637.18</v>
      </c>
      <c r="P13" s="64">
        <f t="shared" si="3"/>
        <v>34603529.75</v>
      </c>
      <c r="Q13" s="64">
        <v>0</v>
      </c>
      <c r="R13" s="64">
        <v>6668544.8</v>
      </c>
      <c r="S13" s="64">
        <v>0</v>
      </c>
      <c r="T13" s="64">
        <v>0</v>
      </c>
      <c r="U13" s="64">
        <v>0</v>
      </c>
      <c r="V13" s="64">
        <v>0</v>
      </c>
      <c r="W13" s="64">
        <v>6806168.91</v>
      </c>
      <c r="X13" s="64">
        <v>12372794.68</v>
      </c>
      <c r="Y13" s="64">
        <v>8756021.36</v>
      </c>
      <c r="Z13" s="64">
        <v>0</v>
      </c>
      <c r="AA13" s="64">
        <v>0</v>
      </c>
      <c r="AB13" s="64">
        <v>0</v>
      </c>
      <c r="AC13" s="64">
        <f t="shared" si="4"/>
        <v>6256769.64</v>
      </c>
      <c r="AD13" s="64">
        <f t="shared" si="4"/>
        <v>16455994.360000001</v>
      </c>
      <c r="AE13" s="64">
        <v>3281882.73</v>
      </c>
      <c r="AF13" s="64">
        <v>9466123.64</v>
      </c>
      <c r="AG13" s="64">
        <v>1242104.98</v>
      </c>
      <c r="AH13" s="64">
        <v>3111072.91</v>
      </c>
      <c r="AI13" s="64">
        <v>0</v>
      </c>
      <c r="AJ13" s="64">
        <v>0</v>
      </c>
      <c r="AK13" s="64">
        <v>1732781.93</v>
      </c>
      <c r="AL13" s="64">
        <v>3878797.81</v>
      </c>
      <c r="AM13" s="64">
        <v>0</v>
      </c>
      <c r="AN13" s="64">
        <v>0</v>
      </c>
      <c r="AO13" s="64">
        <f t="shared" si="5"/>
        <v>127484</v>
      </c>
      <c r="AP13" s="64">
        <f t="shared" si="5"/>
        <v>543255.83</v>
      </c>
      <c r="AQ13" s="64">
        <v>26928.79</v>
      </c>
      <c r="AR13" s="64">
        <v>83349.9</v>
      </c>
      <c r="AS13" s="64">
        <v>97358.93</v>
      </c>
      <c r="AT13" s="64">
        <v>240755.59</v>
      </c>
      <c r="AU13" s="64">
        <v>0</v>
      </c>
      <c r="AV13" s="64">
        <v>140000</v>
      </c>
      <c r="AW13" s="64">
        <v>0</v>
      </c>
      <c r="AX13" s="64">
        <v>70626.36</v>
      </c>
      <c r="AY13" s="64">
        <v>3196.28</v>
      </c>
      <c r="AZ13" s="64">
        <v>8523.98</v>
      </c>
      <c r="BA13" s="22"/>
      <c r="BB13" s="22"/>
    </row>
    <row r="14" spans="1:54" ht="9" customHeight="1">
      <c r="A14" s="61">
        <f t="shared" si="6"/>
        <v>7</v>
      </c>
      <c r="B14" s="62" t="s">
        <v>122</v>
      </c>
      <c r="C14" s="63" t="s">
        <v>54</v>
      </c>
      <c r="D14" s="64">
        <v>79405.6</v>
      </c>
      <c r="E14" s="64">
        <v>21508.32</v>
      </c>
      <c r="F14" s="64">
        <f t="shared" si="0"/>
        <v>57897.280000000006</v>
      </c>
      <c r="G14" s="64">
        <v>13234.27</v>
      </c>
      <c r="H14" s="64">
        <v>8388.12</v>
      </c>
      <c r="I14" s="64">
        <f t="shared" si="1"/>
        <v>4846.15</v>
      </c>
      <c r="J14" s="65">
        <v>1811954.72</v>
      </c>
      <c r="K14" s="64">
        <v>14.1</v>
      </c>
      <c r="L14" s="64">
        <v>0</v>
      </c>
      <c r="M14" s="64">
        <f t="shared" si="2"/>
        <v>0</v>
      </c>
      <c r="N14" s="64">
        <v>0</v>
      </c>
      <c r="O14" s="64">
        <v>11935145.95</v>
      </c>
      <c r="P14" s="64">
        <f t="shared" si="3"/>
        <v>2929076.2299999995</v>
      </c>
      <c r="Q14" s="64">
        <v>0</v>
      </c>
      <c r="R14" s="64">
        <v>671780.46</v>
      </c>
      <c r="S14" s="64">
        <v>0</v>
      </c>
      <c r="T14" s="64">
        <v>0</v>
      </c>
      <c r="U14" s="64">
        <v>0</v>
      </c>
      <c r="V14" s="64">
        <v>0</v>
      </c>
      <c r="W14" s="64">
        <v>549974.75</v>
      </c>
      <c r="X14" s="64">
        <v>999787.8</v>
      </c>
      <c r="Y14" s="64">
        <v>707533.22</v>
      </c>
      <c r="Z14" s="64">
        <v>0</v>
      </c>
      <c r="AA14" s="64">
        <v>0</v>
      </c>
      <c r="AB14" s="64">
        <v>0</v>
      </c>
      <c r="AC14" s="64">
        <f t="shared" si="4"/>
        <v>584225.97</v>
      </c>
      <c r="AD14" s="64">
        <f t="shared" si="4"/>
        <v>1811954.7199999997</v>
      </c>
      <c r="AE14" s="64">
        <v>158023.44</v>
      </c>
      <c r="AF14" s="64">
        <v>1101321.97</v>
      </c>
      <c r="AG14" s="64">
        <v>120979.61</v>
      </c>
      <c r="AH14" s="64">
        <v>308387.6</v>
      </c>
      <c r="AI14" s="64">
        <v>0</v>
      </c>
      <c r="AJ14" s="64">
        <v>0</v>
      </c>
      <c r="AK14" s="64">
        <v>305222.92</v>
      </c>
      <c r="AL14" s="64">
        <v>402245.15</v>
      </c>
      <c r="AM14" s="64">
        <v>0</v>
      </c>
      <c r="AN14" s="64">
        <v>0</v>
      </c>
      <c r="AO14" s="64">
        <f t="shared" si="5"/>
        <v>6045.11</v>
      </c>
      <c r="AP14" s="64">
        <f t="shared" si="5"/>
        <v>21508.32</v>
      </c>
      <c r="AQ14" s="64">
        <v>2423.7</v>
      </c>
      <c r="AR14" s="64">
        <v>8388.12</v>
      </c>
      <c r="AS14" s="64">
        <v>2875.75</v>
      </c>
      <c r="AT14" s="64">
        <v>7603.05</v>
      </c>
      <c r="AU14" s="64">
        <v>0</v>
      </c>
      <c r="AV14" s="64">
        <v>0</v>
      </c>
      <c r="AW14" s="64">
        <v>633.66</v>
      </c>
      <c r="AX14" s="64">
        <v>5215.15</v>
      </c>
      <c r="AY14" s="64">
        <v>112</v>
      </c>
      <c r="AZ14" s="64">
        <v>302</v>
      </c>
      <c r="BA14" s="22"/>
      <c r="BB14" s="22"/>
    </row>
    <row r="15" spans="1:54" ht="9" customHeight="1">
      <c r="A15" s="66">
        <f t="shared" si="6"/>
        <v>8</v>
      </c>
      <c r="B15" s="62" t="s">
        <v>122</v>
      </c>
      <c r="C15" s="63" t="s">
        <v>55</v>
      </c>
      <c r="D15" s="64">
        <v>2646.83</v>
      </c>
      <c r="E15" s="64">
        <v>960.07</v>
      </c>
      <c r="F15" s="64">
        <f t="shared" si="0"/>
        <v>1686.7599999999998</v>
      </c>
      <c r="G15" s="64">
        <v>441.13</v>
      </c>
      <c r="H15" s="64">
        <v>260.45</v>
      </c>
      <c r="I15" s="64">
        <f t="shared" si="1"/>
        <v>180.68</v>
      </c>
      <c r="J15" s="65">
        <v>36693.81</v>
      </c>
      <c r="K15" s="64">
        <v>8.71</v>
      </c>
      <c r="L15" s="64">
        <v>0</v>
      </c>
      <c r="M15" s="64">
        <f t="shared" si="2"/>
        <v>0</v>
      </c>
      <c r="N15" s="64">
        <v>0</v>
      </c>
      <c r="O15" s="64">
        <v>387157.33</v>
      </c>
      <c r="P15" s="64">
        <f t="shared" si="3"/>
        <v>132959.35</v>
      </c>
      <c r="Q15" s="64">
        <v>0</v>
      </c>
      <c r="R15" s="64">
        <v>20632.69</v>
      </c>
      <c r="S15" s="64">
        <v>0</v>
      </c>
      <c r="T15" s="64">
        <v>0</v>
      </c>
      <c r="U15" s="64">
        <v>0</v>
      </c>
      <c r="V15" s="64">
        <v>0</v>
      </c>
      <c r="W15" s="64">
        <v>27367.62</v>
      </c>
      <c r="X15" s="64">
        <v>49751.05</v>
      </c>
      <c r="Y15" s="64">
        <v>35207.99</v>
      </c>
      <c r="Z15" s="64">
        <v>0</v>
      </c>
      <c r="AA15" s="64">
        <v>0</v>
      </c>
      <c r="AB15" s="64">
        <v>0</v>
      </c>
      <c r="AC15" s="64">
        <f t="shared" si="4"/>
        <v>17359.17</v>
      </c>
      <c r="AD15" s="64">
        <f t="shared" si="4"/>
        <v>36693.81</v>
      </c>
      <c r="AE15" s="64">
        <v>3452.7</v>
      </c>
      <c r="AF15" s="64">
        <v>11859.29</v>
      </c>
      <c r="AG15" s="64">
        <v>4684.71</v>
      </c>
      <c r="AH15" s="64">
        <v>11454.04</v>
      </c>
      <c r="AI15" s="64">
        <v>0</v>
      </c>
      <c r="AJ15" s="64">
        <v>0</v>
      </c>
      <c r="AK15" s="64">
        <v>9221.76</v>
      </c>
      <c r="AL15" s="64">
        <v>13380.48</v>
      </c>
      <c r="AM15" s="64">
        <v>0</v>
      </c>
      <c r="AN15" s="64">
        <v>0</v>
      </c>
      <c r="AO15" s="64">
        <f t="shared" si="5"/>
        <v>295.33000000000004</v>
      </c>
      <c r="AP15" s="64">
        <f t="shared" si="5"/>
        <v>960.0699999999999</v>
      </c>
      <c r="AQ15" s="64">
        <v>85.04</v>
      </c>
      <c r="AR15" s="64">
        <v>260.45</v>
      </c>
      <c r="AS15" s="64">
        <v>64.76</v>
      </c>
      <c r="AT15" s="64">
        <v>146.37</v>
      </c>
      <c r="AU15" s="64">
        <v>0</v>
      </c>
      <c r="AV15" s="64">
        <v>0</v>
      </c>
      <c r="AW15" s="64">
        <v>31.53</v>
      </c>
      <c r="AX15" s="64">
        <v>219.25</v>
      </c>
      <c r="AY15" s="64">
        <v>114</v>
      </c>
      <c r="AZ15" s="64">
        <v>334</v>
      </c>
      <c r="BA15" s="22"/>
      <c r="BB15" s="22"/>
    </row>
    <row r="16" spans="1:54" ht="9" customHeight="1">
      <c r="A16" s="66">
        <f t="shared" si="6"/>
        <v>9</v>
      </c>
      <c r="B16" s="62" t="s">
        <v>123</v>
      </c>
      <c r="C16" s="63" t="s">
        <v>63</v>
      </c>
      <c r="D16" s="64">
        <v>89374.89</v>
      </c>
      <c r="E16" s="64">
        <v>38071.83</v>
      </c>
      <c r="F16" s="64">
        <f t="shared" si="0"/>
        <v>51303.06</v>
      </c>
      <c r="G16" s="64">
        <v>8124.98</v>
      </c>
      <c r="H16" s="64">
        <v>4899.03</v>
      </c>
      <c r="I16" s="64">
        <f t="shared" si="1"/>
        <v>3225.95</v>
      </c>
      <c r="J16" s="65">
        <v>837584.12</v>
      </c>
      <c r="K16" s="64">
        <v>10.5</v>
      </c>
      <c r="L16" s="64">
        <v>0</v>
      </c>
      <c r="M16" s="64">
        <f t="shared" si="2"/>
        <v>0</v>
      </c>
      <c r="N16" s="64">
        <v>0</v>
      </c>
      <c r="O16" s="64">
        <v>7546180.82</v>
      </c>
      <c r="P16" s="64">
        <f t="shared" si="3"/>
        <v>1240232.37</v>
      </c>
      <c r="Q16" s="64">
        <v>0</v>
      </c>
      <c r="R16" s="64">
        <v>341256.12</v>
      </c>
      <c r="S16" s="64">
        <v>0</v>
      </c>
      <c r="T16" s="64">
        <v>0</v>
      </c>
      <c r="U16" s="64">
        <v>0</v>
      </c>
      <c r="V16" s="64">
        <v>0</v>
      </c>
      <c r="W16" s="64">
        <v>219029.44</v>
      </c>
      <c r="X16" s="64">
        <v>398169.13</v>
      </c>
      <c r="Y16" s="64">
        <v>281777.68</v>
      </c>
      <c r="Z16" s="64">
        <v>0</v>
      </c>
      <c r="AA16" s="64">
        <v>0</v>
      </c>
      <c r="AB16" s="64">
        <v>0</v>
      </c>
      <c r="AC16" s="64">
        <f t="shared" si="4"/>
        <v>267277.17</v>
      </c>
      <c r="AD16" s="64">
        <f t="shared" si="4"/>
        <v>837584.12</v>
      </c>
      <c r="AE16" s="64">
        <v>85183.74</v>
      </c>
      <c r="AF16" s="64">
        <v>346897.61</v>
      </c>
      <c r="AG16" s="64">
        <v>88154.39</v>
      </c>
      <c r="AH16" s="64">
        <v>231441.49</v>
      </c>
      <c r="AI16" s="64">
        <v>95.36</v>
      </c>
      <c r="AJ16" s="64">
        <v>374.29</v>
      </c>
      <c r="AK16" s="64">
        <v>93843.68</v>
      </c>
      <c r="AL16" s="64">
        <v>258870.73</v>
      </c>
      <c r="AM16" s="64">
        <v>0</v>
      </c>
      <c r="AN16" s="64">
        <v>0</v>
      </c>
      <c r="AO16" s="64">
        <f t="shared" si="5"/>
        <v>11960.65</v>
      </c>
      <c r="AP16" s="64">
        <f t="shared" si="5"/>
        <v>38071.83</v>
      </c>
      <c r="AQ16" s="64">
        <v>1722.27</v>
      </c>
      <c r="AR16" s="64">
        <v>4899.03</v>
      </c>
      <c r="AS16" s="64">
        <v>9436.08</v>
      </c>
      <c r="AT16" s="64">
        <v>27484.48</v>
      </c>
      <c r="AU16" s="64">
        <v>0</v>
      </c>
      <c r="AV16" s="64">
        <v>0</v>
      </c>
      <c r="AW16" s="64">
        <v>766.3</v>
      </c>
      <c r="AX16" s="64">
        <v>5598.32</v>
      </c>
      <c r="AY16" s="64">
        <v>36</v>
      </c>
      <c r="AZ16" s="64">
        <v>90</v>
      </c>
      <c r="BA16" s="22"/>
      <c r="BB16" s="22"/>
    </row>
    <row r="17" spans="1:54" ht="9" customHeight="1">
      <c r="A17" s="66">
        <f t="shared" si="6"/>
        <v>10</v>
      </c>
      <c r="B17" s="62" t="s">
        <v>124</v>
      </c>
      <c r="C17" s="63" t="s">
        <v>8</v>
      </c>
      <c r="D17" s="64">
        <v>1200434.65</v>
      </c>
      <c r="E17" s="64">
        <v>179542.71</v>
      </c>
      <c r="F17" s="64">
        <f t="shared" si="0"/>
        <v>1020891.94</v>
      </c>
      <c r="G17" s="64">
        <v>109130.42</v>
      </c>
      <c r="H17" s="64">
        <v>69122.59</v>
      </c>
      <c r="I17" s="64">
        <f t="shared" si="1"/>
        <v>40007.83</v>
      </c>
      <c r="J17" s="65">
        <v>10309628.02</v>
      </c>
      <c r="K17" s="64">
        <v>9.73</v>
      </c>
      <c r="L17" s="64">
        <v>0</v>
      </c>
      <c r="M17" s="64">
        <f t="shared" si="2"/>
        <v>0</v>
      </c>
      <c r="N17" s="64">
        <v>0</v>
      </c>
      <c r="O17" s="64">
        <v>98313969.87</v>
      </c>
      <c r="P17" s="64">
        <f t="shared" si="3"/>
        <v>24316020.79</v>
      </c>
      <c r="Q17" s="64">
        <v>0</v>
      </c>
      <c r="R17" s="64">
        <v>5639493.89</v>
      </c>
      <c r="S17" s="64">
        <v>0</v>
      </c>
      <c r="T17" s="64">
        <v>0</v>
      </c>
      <c r="U17" s="64">
        <v>0</v>
      </c>
      <c r="V17" s="64">
        <v>0</v>
      </c>
      <c r="W17" s="64">
        <v>4550408.63</v>
      </c>
      <c r="X17" s="64">
        <v>8272094.41</v>
      </c>
      <c r="Y17" s="64">
        <v>5854023.86</v>
      </c>
      <c r="Z17" s="64">
        <v>0</v>
      </c>
      <c r="AA17" s="64">
        <v>0</v>
      </c>
      <c r="AB17" s="64">
        <v>0</v>
      </c>
      <c r="AC17" s="64">
        <f t="shared" si="4"/>
        <v>4568414.08</v>
      </c>
      <c r="AD17" s="64">
        <f t="shared" si="4"/>
        <v>10309628.02</v>
      </c>
      <c r="AE17" s="64">
        <v>-105865</v>
      </c>
      <c r="AF17" s="64">
        <v>1301217.19</v>
      </c>
      <c r="AG17" s="64">
        <v>393212.41</v>
      </c>
      <c r="AH17" s="64">
        <v>1604441.59</v>
      </c>
      <c r="AI17" s="64">
        <v>0</v>
      </c>
      <c r="AJ17" s="64">
        <v>0</v>
      </c>
      <c r="AK17" s="64">
        <v>4281066.67</v>
      </c>
      <c r="AL17" s="64">
        <v>7403969.24</v>
      </c>
      <c r="AM17" s="64">
        <v>0</v>
      </c>
      <c r="AN17" s="64">
        <v>0</v>
      </c>
      <c r="AO17" s="64">
        <f t="shared" si="5"/>
        <v>27822.829999999998</v>
      </c>
      <c r="AP17" s="64">
        <f t="shared" si="5"/>
        <v>179542.71</v>
      </c>
      <c r="AQ17" s="64">
        <v>20330.17</v>
      </c>
      <c r="AR17" s="64">
        <v>69122.59</v>
      </c>
      <c r="AS17" s="64">
        <v>6715.27</v>
      </c>
      <c r="AT17" s="64">
        <v>23278.16</v>
      </c>
      <c r="AU17" s="64">
        <v>0</v>
      </c>
      <c r="AV17" s="64">
        <v>38400</v>
      </c>
      <c r="AW17" s="64">
        <v>0</v>
      </c>
      <c r="AX17" s="64">
        <v>46584.02</v>
      </c>
      <c r="AY17" s="64">
        <v>777.39</v>
      </c>
      <c r="AZ17" s="64">
        <v>2157.94</v>
      </c>
      <c r="BA17" s="22"/>
      <c r="BB17" s="22"/>
    </row>
    <row r="18" spans="1:54" ht="9" customHeight="1">
      <c r="A18" s="66">
        <f t="shared" si="6"/>
        <v>11</v>
      </c>
      <c r="B18" s="62" t="s">
        <v>116</v>
      </c>
      <c r="C18" s="63" t="s">
        <v>9</v>
      </c>
      <c r="D18" s="64">
        <v>33378.51</v>
      </c>
      <c r="E18" s="64">
        <v>29280.34</v>
      </c>
      <c r="F18" s="67">
        <f t="shared" si="0"/>
        <v>4098.170000000002</v>
      </c>
      <c r="G18" s="64">
        <v>3337.85</v>
      </c>
      <c r="H18" s="64">
        <v>1990.83</v>
      </c>
      <c r="I18" s="67">
        <f t="shared" si="1"/>
        <v>1347.02</v>
      </c>
      <c r="J18" s="65">
        <v>244766.08</v>
      </c>
      <c r="K18" s="64">
        <v>7.6562</v>
      </c>
      <c r="L18" s="67">
        <v>0</v>
      </c>
      <c r="M18" s="67">
        <f t="shared" si="2"/>
        <v>0</v>
      </c>
      <c r="N18" s="67">
        <v>0</v>
      </c>
      <c r="O18" s="64">
        <v>2921601.34</v>
      </c>
      <c r="P18" s="67">
        <f t="shared" si="3"/>
        <v>991279.29</v>
      </c>
      <c r="Q18" s="67">
        <v>0</v>
      </c>
      <c r="R18" s="64">
        <v>181073.98</v>
      </c>
      <c r="S18" s="67">
        <v>0</v>
      </c>
      <c r="T18" s="67">
        <v>0</v>
      </c>
      <c r="U18" s="67">
        <v>0</v>
      </c>
      <c r="V18" s="67">
        <v>0</v>
      </c>
      <c r="W18" s="67">
        <v>197401.01</v>
      </c>
      <c r="X18" s="67">
        <v>358851.24</v>
      </c>
      <c r="Y18" s="67">
        <v>253953.06</v>
      </c>
      <c r="Z18" s="67">
        <v>0</v>
      </c>
      <c r="AA18" s="67">
        <v>0</v>
      </c>
      <c r="AB18" s="67">
        <v>0</v>
      </c>
      <c r="AC18" s="67">
        <f t="shared" si="4"/>
        <v>152861.22</v>
      </c>
      <c r="AD18" s="67">
        <f t="shared" si="4"/>
        <v>244766.08</v>
      </c>
      <c r="AE18" s="64">
        <v>29711.55</v>
      </c>
      <c r="AF18" s="64">
        <v>122698.5</v>
      </c>
      <c r="AG18" s="64">
        <v>25265.63</v>
      </c>
      <c r="AH18" s="64">
        <v>71280.22</v>
      </c>
      <c r="AI18" s="67">
        <v>1117.81</v>
      </c>
      <c r="AJ18" s="64">
        <v>4093.15</v>
      </c>
      <c r="AK18" s="64">
        <v>96766.23</v>
      </c>
      <c r="AL18" s="64">
        <v>46694.21</v>
      </c>
      <c r="AM18" s="67">
        <v>0</v>
      </c>
      <c r="AN18" s="67">
        <v>0</v>
      </c>
      <c r="AO18" s="67">
        <f t="shared" si="5"/>
        <v>2034.05</v>
      </c>
      <c r="AP18" s="67">
        <f t="shared" si="5"/>
        <v>29280.340000000004</v>
      </c>
      <c r="AQ18" s="64">
        <v>635.88</v>
      </c>
      <c r="AR18" s="64">
        <v>1990.83</v>
      </c>
      <c r="AS18" s="64">
        <v>1333.81</v>
      </c>
      <c r="AT18" s="64">
        <v>3891.86</v>
      </c>
      <c r="AU18" s="64">
        <v>0</v>
      </c>
      <c r="AV18" s="64">
        <v>20500</v>
      </c>
      <c r="AW18" s="64">
        <v>0</v>
      </c>
      <c r="AX18" s="64">
        <v>2725</v>
      </c>
      <c r="AY18" s="64">
        <v>64.36</v>
      </c>
      <c r="AZ18" s="64">
        <v>172.65</v>
      </c>
      <c r="BA18" s="22"/>
      <c r="BB18" s="22"/>
    </row>
    <row r="19" spans="1:54" ht="9" customHeight="1">
      <c r="A19" s="66">
        <f t="shared" si="6"/>
        <v>12</v>
      </c>
      <c r="B19" s="62" t="s">
        <v>125</v>
      </c>
      <c r="C19" s="63" t="s">
        <v>11</v>
      </c>
      <c r="D19" s="64">
        <v>456423.35</v>
      </c>
      <c r="E19" s="64">
        <v>124284.03</v>
      </c>
      <c r="F19" s="67">
        <f t="shared" si="0"/>
        <v>332139.31999999995</v>
      </c>
      <c r="G19" s="64">
        <v>41493.04</v>
      </c>
      <c r="H19" s="64">
        <v>24263.31</v>
      </c>
      <c r="I19" s="67">
        <f t="shared" si="1"/>
        <v>17229.73</v>
      </c>
      <c r="J19" s="65">
        <v>1268261.76</v>
      </c>
      <c r="K19" s="64">
        <v>3.2</v>
      </c>
      <c r="L19" s="67">
        <v>0</v>
      </c>
      <c r="M19" s="67">
        <f t="shared" si="2"/>
        <v>0</v>
      </c>
      <c r="N19" s="67">
        <v>0</v>
      </c>
      <c r="O19" s="64">
        <v>36799519.02</v>
      </c>
      <c r="P19" s="67">
        <f t="shared" si="3"/>
        <v>11886209.84</v>
      </c>
      <c r="Q19" s="67">
        <v>0</v>
      </c>
      <c r="R19" s="64">
        <v>1582750.03</v>
      </c>
      <c r="S19" s="67">
        <v>0</v>
      </c>
      <c r="T19" s="67">
        <v>0</v>
      </c>
      <c r="U19" s="67">
        <v>0</v>
      </c>
      <c r="V19" s="67">
        <v>0</v>
      </c>
      <c r="W19" s="67">
        <v>2510367.84</v>
      </c>
      <c r="X19" s="67">
        <v>4563546.14</v>
      </c>
      <c r="Y19" s="67">
        <v>3229545.83</v>
      </c>
      <c r="Z19" s="67">
        <v>0</v>
      </c>
      <c r="AA19" s="67">
        <v>0</v>
      </c>
      <c r="AB19" s="67">
        <v>0</v>
      </c>
      <c r="AC19" s="67">
        <f t="shared" si="4"/>
        <v>1487413.03</v>
      </c>
      <c r="AD19" s="67">
        <f t="shared" si="4"/>
        <v>1268261.76</v>
      </c>
      <c r="AE19" s="64">
        <v>113948.92</v>
      </c>
      <c r="AF19" s="64">
        <v>47220.94</v>
      </c>
      <c r="AG19" s="64">
        <v>358130.9</v>
      </c>
      <c r="AH19" s="64">
        <v>895219.12</v>
      </c>
      <c r="AI19" s="67">
        <v>1801.57</v>
      </c>
      <c r="AJ19" s="64">
        <v>9369.91</v>
      </c>
      <c r="AK19" s="64">
        <v>1013531.64</v>
      </c>
      <c r="AL19" s="64">
        <v>316451.79</v>
      </c>
      <c r="AM19" s="67">
        <v>0</v>
      </c>
      <c r="AN19" s="67">
        <v>0</v>
      </c>
      <c r="AO19" s="67">
        <f t="shared" si="5"/>
        <v>30172.47</v>
      </c>
      <c r="AP19" s="67">
        <f t="shared" si="5"/>
        <v>124284.03</v>
      </c>
      <c r="AQ19" s="64">
        <v>8425.19</v>
      </c>
      <c r="AR19" s="64">
        <v>24263.31</v>
      </c>
      <c r="AS19" s="64">
        <v>20347.28</v>
      </c>
      <c r="AT19" s="64">
        <v>40544.77</v>
      </c>
      <c r="AU19" s="64">
        <v>0</v>
      </c>
      <c r="AV19" s="64">
        <v>30000</v>
      </c>
      <c r="AW19" s="64">
        <v>0</v>
      </c>
      <c r="AX19" s="64">
        <v>25685.95</v>
      </c>
      <c r="AY19" s="64">
        <v>1400</v>
      </c>
      <c r="AZ19" s="64">
        <v>3790</v>
      </c>
      <c r="BA19" s="22"/>
      <c r="BB19" s="22"/>
    </row>
    <row r="20" spans="1:54" ht="9" customHeight="1">
      <c r="A20" s="66">
        <f t="shared" si="6"/>
        <v>13</v>
      </c>
      <c r="B20" s="62" t="s">
        <v>125</v>
      </c>
      <c r="C20" s="63" t="s">
        <v>10</v>
      </c>
      <c r="D20" s="64">
        <v>46703.85</v>
      </c>
      <c r="E20" s="64">
        <v>24109.03</v>
      </c>
      <c r="F20" s="64">
        <f t="shared" si="0"/>
        <v>22594.82</v>
      </c>
      <c r="G20" s="64">
        <v>4245.81</v>
      </c>
      <c r="H20" s="64">
        <v>2588.63</v>
      </c>
      <c r="I20" s="64">
        <f t="shared" si="1"/>
        <v>1657.1800000000003</v>
      </c>
      <c r="J20" s="65">
        <v>216954.69</v>
      </c>
      <c r="K20" s="64">
        <v>5.3</v>
      </c>
      <c r="L20" s="64">
        <v>0</v>
      </c>
      <c r="M20" s="64">
        <f t="shared" si="2"/>
        <v>0</v>
      </c>
      <c r="N20" s="64">
        <v>0</v>
      </c>
      <c r="O20" s="64">
        <v>3796817.63</v>
      </c>
      <c r="P20" s="64">
        <f t="shared" si="3"/>
        <v>1073001.52</v>
      </c>
      <c r="Q20" s="64">
        <v>0</v>
      </c>
      <c r="R20" s="64">
        <v>192879</v>
      </c>
      <c r="S20" s="64">
        <v>0</v>
      </c>
      <c r="T20" s="64">
        <v>0</v>
      </c>
      <c r="U20" s="64">
        <v>0</v>
      </c>
      <c r="V20" s="64">
        <v>0</v>
      </c>
      <c r="W20" s="64">
        <v>214435.86</v>
      </c>
      <c r="X20" s="64">
        <v>389818.55</v>
      </c>
      <c r="Y20" s="64">
        <v>275868.11</v>
      </c>
      <c r="Z20" s="64">
        <v>0</v>
      </c>
      <c r="AA20" s="64">
        <v>0</v>
      </c>
      <c r="AB20" s="64">
        <v>0</v>
      </c>
      <c r="AC20" s="64">
        <f t="shared" si="4"/>
        <v>115933.79000000001</v>
      </c>
      <c r="AD20" s="64">
        <f t="shared" si="4"/>
        <v>216954.69</v>
      </c>
      <c r="AE20" s="64">
        <v>39905.84</v>
      </c>
      <c r="AF20" s="64">
        <v>44250.54</v>
      </c>
      <c r="AG20" s="64">
        <v>32157.67</v>
      </c>
      <c r="AH20" s="64">
        <v>90229.48</v>
      </c>
      <c r="AI20" s="64">
        <v>33.02</v>
      </c>
      <c r="AJ20" s="64">
        <v>257.17</v>
      </c>
      <c r="AK20" s="64">
        <v>43837.26</v>
      </c>
      <c r="AL20" s="64">
        <v>82217.5</v>
      </c>
      <c r="AM20" s="64">
        <v>0</v>
      </c>
      <c r="AN20" s="64">
        <v>0</v>
      </c>
      <c r="AO20" s="64">
        <f t="shared" si="5"/>
        <v>9449.07</v>
      </c>
      <c r="AP20" s="64">
        <f t="shared" si="5"/>
        <v>24109.03</v>
      </c>
      <c r="AQ20" s="64">
        <v>832.53</v>
      </c>
      <c r="AR20" s="64">
        <v>2588.63</v>
      </c>
      <c r="AS20" s="64">
        <v>7166.54</v>
      </c>
      <c r="AT20" s="64">
        <v>10392.41</v>
      </c>
      <c r="AU20" s="64">
        <v>0</v>
      </c>
      <c r="AV20" s="64">
        <v>5000</v>
      </c>
      <c r="AW20" s="64">
        <v>0</v>
      </c>
      <c r="AX20" s="64">
        <v>2237.99</v>
      </c>
      <c r="AY20" s="64">
        <v>1450</v>
      </c>
      <c r="AZ20" s="64">
        <v>3890</v>
      </c>
      <c r="BA20" s="22"/>
      <c r="BB20" s="22"/>
    </row>
    <row r="21" spans="1:54" ht="9" customHeight="1">
      <c r="A21" s="66">
        <f t="shared" si="6"/>
        <v>14</v>
      </c>
      <c r="B21" s="62" t="s">
        <v>126</v>
      </c>
      <c r="C21" s="63" t="s">
        <v>12</v>
      </c>
      <c r="D21" s="64">
        <v>53471.96</v>
      </c>
      <c r="E21" s="64">
        <v>24722.68</v>
      </c>
      <c r="F21" s="64">
        <f t="shared" si="0"/>
        <v>28749.28</v>
      </c>
      <c r="G21" s="64">
        <v>5347.2</v>
      </c>
      <c r="H21" s="64">
        <v>3302.16</v>
      </c>
      <c r="I21" s="64">
        <f t="shared" si="1"/>
        <v>2045.04</v>
      </c>
      <c r="J21" s="65">
        <v>349864.67</v>
      </c>
      <c r="K21" s="64">
        <v>6.73</v>
      </c>
      <c r="L21" s="64">
        <v>0</v>
      </c>
      <c r="M21" s="64">
        <f t="shared" si="2"/>
        <v>0</v>
      </c>
      <c r="N21" s="64">
        <v>0</v>
      </c>
      <c r="O21" s="64">
        <v>4840731.72</v>
      </c>
      <c r="P21" s="64">
        <f t="shared" si="3"/>
        <v>1136773.38</v>
      </c>
      <c r="Q21" s="64">
        <v>0</v>
      </c>
      <c r="R21" s="64">
        <v>265220.82</v>
      </c>
      <c r="S21" s="64">
        <v>0</v>
      </c>
      <c r="T21" s="64">
        <v>0</v>
      </c>
      <c r="U21" s="64">
        <v>0</v>
      </c>
      <c r="V21" s="64">
        <v>0</v>
      </c>
      <c r="W21" s="64">
        <v>212347.85</v>
      </c>
      <c r="X21" s="64">
        <v>386022.79</v>
      </c>
      <c r="Y21" s="64">
        <v>273181.92</v>
      </c>
      <c r="Z21" s="64">
        <v>0</v>
      </c>
      <c r="AA21" s="64">
        <v>0</v>
      </c>
      <c r="AB21" s="64">
        <v>0</v>
      </c>
      <c r="AC21" s="64">
        <f t="shared" si="4"/>
        <v>198790.4</v>
      </c>
      <c r="AD21" s="64">
        <f t="shared" si="4"/>
        <v>349864.67000000004</v>
      </c>
      <c r="AE21" s="64">
        <v>104008</v>
      </c>
      <c r="AF21" s="64">
        <v>103023.09</v>
      </c>
      <c r="AG21" s="64">
        <v>48689.74</v>
      </c>
      <c r="AH21" s="64">
        <v>138047.89</v>
      </c>
      <c r="AI21" s="64">
        <v>0</v>
      </c>
      <c r="AJ21" s="64">
        <v>0</v>
      </c>
      <c r="AK21" s="64">
        <v>46092.66</v>
      </c>
      <c r="AL21" s="64">
        <v>108793.69</v>
      </c>
      <c r="AM21" s="64">
        <v>0</v>
      </c>
      <c r="AN21" s="64">
        <v>0</v>
      </c>
      <c r="AO21" s="64">
        <f t="shared" si="5"/>
        <v>5904.81</v>
      </c>
      <c r="AP21" s="64">
        <f t="shared" si="5"/>
        <v>24722.68</v>
      </c>
      <c r="AQ21" s="64">
        <v>1049.05</v>
      </c>
      <c r="AR21" s="64">
        <v>3302.16</v>
      </c>
      <c r="AS21" s="64">
        <v>4525.76</v>
      </c>
      <c r="AT21" s="64">
        <v>6460.74</v>
      </c>
      <c r="AU21" s="64">
        <v>0</v>
      </c>
      <c r="AV21" s="64">
        <v>11800</v>
      </c>
      <c r="AW21" s="64">
        <v>0</v>
      </c>
      <c r="AX21" s="64">
        <v>2739.78</v>
      </c>
      <c r="AY21" s="64">
        <v>330</v>
      </c>
      <c r="AZ21" s="64">
        <v>420</v>
      </c>
      <c r="BA21" s="22"/>
      <c r="BB21" s="22"/>
    </row>
    <row r="22" spans="1:54" ht="9" customHeight="1">
      <c r="A22" s="66">
        <f t="shared" si="6"/>
        <v>15</v>
      </c>
      <c r="B22" s="62" t="s">
        <v>175</v>
      </c>
      <c r="C22" s="63" t="s">
        <v>13</v>
      </c>
      <c r="D22" s="64">
        <v>2184240458.84</v>
      </c>
      <c r="E22" s="64">
        <v>161062522.64</v>
      </c>
      <c r="F22" s="64">
        <f t="shared" si="0"/>
        <v>2023177936.2000003</v>
      </c>
      <c r="G22" s="64">
        <v>198567314.43</v>
      </c>
      <c r="H22" s="64">
        <v>119515908.48</v>
      </c>
      <c r="I22" s="64">
        <f t="shared" si="1"/>
        <v>79051405.95</v>
      </c>
      <c r="J22" s="65">
        <v>7924948718.68</v>
      </c>
      <c r="K22" s="64">
        <v>4.16</v>
      </c>
      <c r="L22" s="64">
        <v>0</v>
      </c>
      <c r="M22" s="64">
        <f t="shared" si="2"/>
        <v>0</v>
      </c>
      <c r="N22" s="64">
        <v>0</v>
      </c>
      <c r="O22" s="64">
        <v>174809644034.77</v>
      </c>
      <c r="P22" s="64">
        <f t="shared" si="3"/>
        <v>55945881188.399994</v>
      </c>
      <c r="Q22" s="64">
        <v>0</v>
      </c>
      <c r="R22" s="64">
        <v>10743933449.32</v>
      </c>
      <c r="S22" s="64">
        <v>0</v>
      </c>
      <c r="T22" s="64">
        <v>0</v>
      </c>
      <c r="U22" s="64">
        <v>0</v>
      </c>
      <c r="V22" s="64">
        <v>0</v>
      </c>
      <c r="W22" s="64">
        <v>11013146842.38</v>
      </c>
      <c r="X22" s="64">
        <v>20020573470.47</v>
      </c>
      <c r="Y22" s="64">
        <v>14168227426.23</v>
      </c>
      <c r="Z22" s="64">
        <v>0</v>
      </c>
      <c r="AA22" s="64">
        <v>0</v>
      </c>
      <c r="AB22" s="64">
        <v>0</v>
      </c>
      <c r="AC22" s="64">
        <f t="shared" si="4"/>
        <v>5679881468.17</v>
      </c>
      <c r="AD22" s="64">
        <f t="shared" si="4"/>
        <v>7924948718.68</v>
      </c>
      <c r="AE22" s="64">
        <v>-13214367.47</v>
      </c>
      <c r="AF22" s="64">
        <v>-13147323.67</v>
      </c>
      <c r="AG22" s="64">
        <v>1643878091.05</v>
      </c>
      <c r="AH22" s="64">
        <v>3816967835.48</v>
      </c>
      <c r="AI22" s="64">
        <v>3730622.37</v>
      </c>
      <c r="AJ22" s="64">
        <v>10105794.39</v>
      </c>
      <c r="AK22" s="64">
        <v>4040912260.22</v>
      </c>
      <c r="AL22" s="64">
        <v>4100248824.38</v>
      </c>
      <c r="AM22" s="64">
        <v>4574862</v>
      </c>
      <c r="AN22" s="64">
        <v>10773588.1</v>
      </c>
      <c r="AO22" s="64">
        <f t="shared" si="5"/>
        <v>51442002.88999999</v>
      </c>
      <c r="AP22" s="64">
        <f t="shared" si="5"/>
        <v>161062522.64000002</v>
      </c>
      <c r="AQ22" s="64">
        <v>38273064.54</v>
      </c>
      <c r="AR22" s="64">
        <v>119515908.48</v>
      </c>
      <c r="AS22" s="64">
        <v>13168428.95</v>
      </c>
      <c r="AT22" s="64">
        <v>37237080.76</v>
      </c>
      <c r="AU22" s="64">
        <v>0</v>
      </c>
      <c r="AV22" s="64">
        <v>1307864.8</v>
      </c>
      <c r="AW22" s="64">
        <v>0</v>
      </c>
      <c r="AX22" s="64">
        <v>3000000</v>
      </c>
      <c r="AY22" s="64">
        <v>509.4</v>
      </c>
      <c r="AZ22" s="64">
        <v>1668.6</v>
      </c>
      <c r="BA22" s="22"/>
      <c r="BB22" s="22"/>
    </row>
    <row r="23" spans="1:54" ht="9" customHeight="1">
      <c r="A23" s="66">
        <f t="shared" si="6"/>
        <v>16</v>
      </c>
      <c r="B23" s="62" t="s">
        <v>176</v>
      </c>
      <c r="C23" s="63" t="s">
        <v>14</v>
      </c>
      <c r="D23" s="64">
        <v>146825.54</v>
      </c>
      <c r="E23" s="64">
        <v>58737.86</v>
      </c>
      <c r="F23" s="64">
        <f t="shared" si="0"/>
        <v>88087.68000000001</v>
      </c>
      <c r="G23" s="64">
        <v>13347.79</v>
      </c>
      <c r="H23" s="64">
        <v>8071.35</v>
      </c>
      <c r="I23" s="64">
        <f t="shared" si="1"/>
        <v>5276.4400000000005</v>
      </c>
      <c r="J23" s="65">
        <v>712439.71</v>
      </c>
      <c r="K23" s="64">
        <v>5.5505</v>
      </c>
      <c r="L23" s="64">
        <v>0</v>
      </c>
      <c r="M23" s="64">
        <f t="shared" si="2"/>
        <v>0</v>
      </c>
      <c r="N23" s="64">
        <v>0</v>
      </c>
      <c r="O23" s="64">
        <v>11770645</v>
      </c>
      <c r="P23" s="64">
        <f t="shared" si="3"/>
        <v>3661092.7800000003</v>
      </c>
      <c r="Q23" s="64">
        <v>0</v>
      </c>
      <c r="R23" s="64">
        <v>747429.55</v>
      </c>
      <c r="S23" s="64">
        <v>0</v>
      </c>
      <c r="T23" s="64">
        <v>0</v>
      </c>
      <c r="U23" s="64">
        <v>0</v>
      </c>
      <c r="V23" s="64">
        <v>0</v>
      </c>
      <c r="W23" s="64">
        <v>709894.21</v>
      </c>
      <c r="X23" s="64">
        <v>1290502.11</v>
      </c>
      <c r="Y23" s="64">
        <v>913266.91</v>
      </c>
      <c r="Z23" s="64">
        <v>0</v>
      </c>
      <c r="AA23" s="64">
        <v>0</v>
      </c>
      <c r="AB23" s="64">
        <v>0</v>
      </c>
      <c r="AC23" s="64">
        <f t="shared" si="4"/>
        <v>571791.96</v>
      </c>
      <c r="AD23" s="64">
        <f t="shared" si="4"/>
        <v>712439.71</v>
      </c>
      <c r="AE23" s="64">
        <v>292726.25</v>
      </c>
      <c r="AF23" s="64">
        <v>106416.69</v>
      </c>
      <c r="AG23" s="64">
        <v>103177.42</v>
      </c>
      <c r="AH23" s="64">
        <v>358659.64</v>
      </c>
      <c r="AI23" s="64">
        <v>24575.34</v>
      </c>
      <c r="AJ23" s="64">
        <v>32589.04</v>
      </c>
      <c r="AK23" s="64">
        <v>151312.95</v>
      </c>
      <c r="AL23" s="64">
        <v>214774.34</v>
      </c>
      <c r="AM23" s="64">
        <v>0</v>
      </c>
      <c r="AN23" s="64">
        <v>0</v>
      </c>
      <c r="AO23" s="64">
        <f t="shared" si="5"/>
        <v>10928.06</v>
      </c>
      <c r="AP23" s="64">
        <f t="shared" si="5"/>
        <v>58737.86</v>
      </c>
      <c r="AQ23" s="64">
        <v>2543.11</v>
      </c>
      <c r="AR23" s="64">
        <v>8071.35</v>
      </c>
      <c r="AS23" s="64">
        <v>6884.95</v>
      </c>
      <c r="AT23" s="64">
        <v>18157.19</v>
      </c>
      <c r="AU23" s="64">
        <v>0</v>
      </c>
      <c r="AV23" s="64">
        <v>20000</v>
      </c>
      <c r="AW23" s="64">
        <v>0</v>
      </c>
      <c r="AX23" s="64">
        <v>7509.32</v>
      </c>
      <c r="AY23" s="64">
        <v>1500</v>
      </c>
      <c r="AZ23" s="64">
        <v>5000</v>
      </c>
      <c r="BA23" s="22"/>
      <c r="BB23" s="22"/>
    </row>
    <row r="24" spans="1:54" ht="9" customHeight="1">
      <c r="A24" s="66">
        <f t="shared" si="6"/>
        <v>17</v>
      </c>
      <c r="B24" s="62" t="s">
        <v>128</v>
      </c>
      <c r="C24" s="63" t="s">
        <v>15</v>
      </c>
      <c r="D24" s="64">
        <v>83828.88</v>
      </c>
      <c r="E24" s="64">
        <v>29273.23</v>
      </c>
      <c r="F24" s="64">
        <f t="shared" si="0"/>
        <v>54555.65000000001</v>
      </c>
      <c r="G24" s="64">
        <v>7620.81</v>
      </c>
      <c r="H24" s="64">
        <v>4761.29</v>
      </c>
      <c r="I24" s="64">
        <f t="shared" si="1"/>
        <v>2859.5200000000004</v>
      </c>
      <c r="J24" s="65">
        <v>862089.37</v>
      </c>
      <c r="K24" s="64">
        <v>11.56</v>
      </c>
      <c r="L24" s="64">
        <v>0</v>
      </c>
      <c r="M24" s="64">
        <f t="shared" si="2"/>
        <v>0</v>
      </c>
      <c r="N24" s="64">
        <v>0</v>
      </c>
      <c r="O24" s="64">
        <v>7025451.83</v>
      </c>
      <c r="P24" s="64">
        <f t="shared" si="3"/>
        <v>1306886.97</v>
      </c>
      <c r="Q24" s="64">
        <v>0</v>
      </c>
      <c r="R24" s="64">
        <v>330807.37</v>
      </c>
      <c r="S24" s="64">
        <v>0</v>
      </c>
      <c r="T24" s="64">
        <v>0</v>
      </c>
      <c r="U24" s="64">
        <v>0</v>
      </c>
      <c r="V24" s="64">
        <v>0</v>
      </c>
      <c r="W24" s="64">
        <v>237815.15</v>
      </c>
      <c r="X24" s="64">
        <v>432319.28</v>
      </c>
      <c r="Y24" s="64">
        <v>305945.17</v>
      </c>
      <c r="Z24" s="64">
        <v>0</v>
      </c>
      <c r="AA24" s="64">
        <v>0</v>
      </c>
      <c r="AB24" s="64">
        <v>0</v>
      </c>
      <c r="AC24" s="64">
        <f t="shared" si="4"/>
        <v>284140.72</v>
      </c>
      <c r="AD24" s="64">
        <f t="shared" si="4"/>
        <v>862089.3700000001</v>
      </c>
      <c r="AE24" s="64">
        <v>1740.4</v>
      </c>
      <c r="AF24" s="64">
        <v>-671.75</v>
      </c>
      <c r="AG24" s="64">
        <v>68071.43</v>
      </c>
      <c r="AH24" s="64">
        <v>178791.45</v>
      </c>
      <c r="AI24" s="64">
        <v>0</v>
      </c>
      <c r="AJ24" s="64">
        <v>0</v>
      </c>
      <c r="AK24" s="64">
        <v>214328.89</v>
      </c>
      <c r="AL24" s="64">
        <v>683969.67</v>
      </c>
      <c r="AM24" s="64">
        <v>0</v>
      </c>
      <c r="AN24" s="64">
        <v>0</v>
      </c>
      <c r="AO24" s="64">
        <f t="shared" si="5"/>
        <v>6577.81</v>
      </c>
      <c r="AP24" s="64">
        <f t="shared" si="5"/>
        <v>29273.229999999996</v>
      </c>
      <c r="AQ24" s="64">
        <v>1494.56</v>
      </c>
      <c r="AR24" s="64">
        <v>4761.29</v>
      </c>
      <c r="AS24" s="64">
        <v>4362.36</v>
      </c>
      <c r="AT24" s="64">
        <v>10869.92</v>
      </c>
      <c r="AU24" s="64">
        <v>0</v>
      </c>
      <c r="AV24" s="64">
        <v>10099.99</v>
      </c>
      <c r="AW24" s="64">
        <v>720.89</v>
      </c>
      <c r="AX24" s="64">
        <v>3530.03</v>
      </c>
      <c r="AY24" s="64">
        <v>0</v>
      </c>
      <c r="AZ24" s="64">
        <v>12</v>
      </c>
      <c r="BA24" s="22"/>
      <c r="BB24" s="22"/>
    </row>
    <row r="25" spans="1:54" ht="9" customHeight="1">
      <c r="A25" s="66">
        <f t="shared" si="6"/>
        <v>18</v>
      </c>
      <c r="B25" s="62" t="s">
        <v>128</v>
      </c>
      <c r="C25" s="63" t="s">
        <v>16</v>
      </c>
      <c r="D25" s="64">
        <v>19695.28</v>
      </c>
      <c r="E25" s="64">
        <v>13522.42</v>
      </c>
      <c r="F25" s="64">
        <f t="shared" si="0"/>
        <v>6172.859999999999</v>
      </c>
      <c r="G25" s="64">
        <v>1790.48</v>
      </c>
      <c r="H25" s="64">
        <v>1158.72</v>
      </c>
      <c r="I25" s="64">
        <f t="shared" si="1"/>
        <v>631.76</v>
      </c>
      <c r="J25" s="65">
        <v>170869.61</v>
      </c>
      <c r="K25" s="64">
        <v>9.64</v>
      </c>
      <c r="L25" s="64">
        <v>0</v>
      </c>
      <c r="M25" s="64">
        <f t="shared" si="2"/>
        <v>0</v>
      </c>
      <c r="N25" s="64">
        <v>0</v>
      </c>
      <c r="O25" s="64">
        <v>1686817.38</v>
      </c>
      <c r="P25" s="64">
        <f t="shared" si="3"/>
        <v>193720.25</v>
      </c>
      <c r="Q25" s="64">
        <v>0</v>
      </c>
      <c r="R25" s="64">
        <v>79506.58</v>
      </c>
      <c r="S25" s="64">
        <v>0</v>
      </c>
      <c r="T25" s="64">
        <v>0</v>
      </c>
      <c r="U25" s="64">
        <v>0</v>
      </c>
      <c r="V25" s="64">
        <v>0</v>
      </c>
      <c r="W25" s="64">
        <v>27827.38</v>
      </c>
      <c r="X25" s="64">
        <v>50586.83</v>
      </c>
      <c r="Y25" s="64">
        <v>35799.46</v>
      </c>
      <c r="Z25" s="64">
        <v>0</v>
      </c>
      <c r="AA25" s="64">
        <v>0</v>
      </c>
      <c r="AB25" s="64">
        <v>0</v>
      </c>
      <c r="AC25" s="64">
        <f t="shared" si="4"/>
        <v>34933.03999999999</v>
      </c>
      <c r="AD25" s="64">
        <f t="shared" si="4"/>
        <v>170869.61</v>
      </c>
      <c r="AE25" s="64">
        <v>-5685.38</v>
      </c>
      <c r="AF25" s="64">
        <v>-7335.61</v>
      </c>
      <c r="AG25" s="64">
        <v>17131.73</v>
      </c>
      <c r="AH25" s="64">
        <v>48685.59</v>
      </c>
      <c r="AI25" s="64">
        <v>0</v>
      </c>
      <c r="AJ25" s="64">
        <v>0</v>
      </c>
      <c r="AK25" s="64">
        <v>23486.69</v>
      </c>
      <c r="AL25" s="64">
        <v>129519.63</v>
      </c>
      <c r="AM25" s="64">
        <v>0</v>
      </c>
      <c r="AN25" s="64">
        <v>0</v>
      </c>
      <c r="AO25" s="64">
        <f t="shared" si="5"/>
        <v>3574.89</v>
      </c>
      <c r="AP25" s="64">
        <f t="shared" si="5"/>
        <v>13522.420000000002</v>
      </c>
      <c r="AQ25" s="64">
        <v>355.75</v>
      </c>
      <c r="AR25" s="64">
        <v>1158.72</v>
      </c>
      <c r="AS25" s="64">
        <v>3051.48</v>
      </c>
      <c r="AT25" s="64">
        <v>8590.79</v>
      </c>
      <c r="AU25" s="64">
        <v>0</v>
      </c>
      <c r="AV25" s="64">
        <v>2885.71</v>
      </c>
      <c r="AW25" s="64">
        <v>167.66</v>
      </c>
      <c r="AX25" s="64">
        <v>875.2</v>
      </c>
      <c r="AY25" s="64">
        <v>0</v>
      </c>
      <c r="AZ25" s="64">
        <v>12</v>
      </c>
      <c r="BA25" s="22"/>
      <c r="BB25" s="22"/>
    </row>
    <row r="26" spans="1:54" ht="9" customHeight="1">
      <c r="A26" s="66">
        <f t="shared" si="6"/>
        <v>19</v>
      </c>
      <c r="B26" s="62" t="s">
        <v>128</v>
      </c>
      <c r="C26" s="63" t="s">
        <v>17</v>
      </c>
      <c r="D26" s="64">
        <v>269299.31</v>
      </c>
      <c r="E26" s="64">
        <v>80666.24</v>
      </c>
      <c r="F26" s="64">
        <f t="shared" si="0"/>
        <v>188633.07</v>
      </c>
      <c r="G26" s="64">
        <v>24481.75</v>
      </c>
      <c r="H26" s="64">
        <v>14971.83</v>
      </c>
      <c r="I26" s="64">
        <f t="shared" si="1"/>
        <v>9509.92</v>
      </c>
      <c r="J26" s="65">
        <v>4017061.6</v>
      </c>
      <c r="K26" s="64">
        <v>16.96</v>
      </c>
      <c r="L26" s="64">
        <v>0</v>
      </c>
      <c r="M26" s="64">
        <f t="shared" si="2"/>
        <v>0</v>
      </c>
      <c r="N26" s="64">
        <v>0</v>
      </c>
      <c r="O26" s="64">
        <v>22119144.12</v>
      </c>
      <c r="P26" s="64">
        <f t="shared" si="3"/>
        <v>5598732.15</v>
      </c>
      <c r="Q26" s="64">
        <v>0</v>
      </c>
      <c r="R26" s="64">
        <v>1045699.21</v>
      </c>
      <c r="S26" s="64">
        <v>0</v>
      </c>
      <c r="T26" s="64">
        <v>0</v>
      </c>
      <c r="U26" s="64">
        <v>0</v>
      </c>
      <c r="V26" s="64">
        <v>0</v>
      </c>
      <c r="W26" s="64">
        <v>1109315.48</v>
      </c>
      <c r="X26" s="64">
        <v>2016601.83</v>
      </c>
      <c r="Y26" s="64">
        <v>1427115.63</v>
      </c>
      <c r="Z26" s="64">
        <v>0</v>
      </c>
      <c r="AA26" s="64">
        <v>0</v>
      </c>
      <c r="AB26" s="64">
        <v>0</v>
      </c>
      <c r="AC26" s="64">
        <f t="shared" si="4"/>
        <v>1431664.4900000002</v>
      </c>
      <c r="AD26" s="64">
        <f t="shared" si="4"/>
        <v>4017061.6</v>
      </c>
      <c r="AE26" s="64">
        <v>-12760.83</v>
      </c>
      <c r="AF26" s="64">
        <v>192103.13</v>
      </c>
      <c r="AG26" s="64">
        <v>168984.72</v>
      </c>
      <c r="AH26" s="64">
        <v>396966.14</v>
      </c>
      <c r="AI26" s="64">
        <v>172500</v>
      </c>
      <c r="AJ26" s="64">
        <v>172500</v>
      </c>
      <c r="AK26" s="64">
        <v>1102940.6</v>
      </c>
      <c r="AL26" s="64">
        <v>3255492.33</v>
      </c>
      <c r="AM26" s="64">
        <v>0</v>
      </c>
      <c r="AN26" s="64">
        <v>0</v>
      </c>
      <c r="AO26" s="64">
        <f>AQ26+AS26+AU26+AW26+AY26</f>
        <v>22037.93</v>
      </c>
      <c r="AP26" s="64">
        <f>AR26+AT26+AV26+AX26+AZ26</f>
        <v>80666.23999999999</v>
      </c>
      <c r="AQ26" s="64">
        <v>4722.78</v>
      </c>
      <c r="AR26" s="64">
        <v>14971.83</v>
      </c>
      <c r="AS26" s="64">
        <v>15068.29</v>
      </c>
      <c r="AT26" s="64">
        <v>24725.99</v>
      </c>
      <c r="AU26" s="64">
        <v>0</v>
      </c>
      <c r="AV26" s="64">
        <v>30299.96</v>
      </c>
      <c r="AW26" s="64">
        <v>2246.86</v>
      </c>
      <c r="AX26" s="64">
        <v>10656.46</v>
      </c>
      <c r="AY26" s="64">
        <v>0</v>
      </c>
      <c r="AZ26" s="64">
        <v>12</v>
      </c>
      <c r="BA26" s="22"/>
      <c r="BB26" s="22"/>
    </row>
    <row r="27" spans="1:54" ht="9" customHeight="1">
      <c r="A27" s="66">
        <f t="shared" si="6"/>
        <v>20</v>
      </c>
      <c r="B27" s="62" t="s">
        <v>129</v>
      </c>
      <c r="C27" s="63" t="s">
        <v>18</v>
      </c>
      <c r="D27" s="64">
        <v>115491.51</v>
      </c>
      <c r="E27" s="64">
        <v>40941.66</v>
      </c>
      <c r="F27" s="64">
        <f t="shared" si="0"/>
        <v>74549.84999999999</v>
      </c>
      <c r="G27" s="64">
        <v>10499.23</v>
      </c>
      <c r="H27" s="64">
        <v>6586.82</v>
      </c>
      <c r="I27" s="64">
        <f t="shared" si="1"/>
        <v>3912.41</v>
      </c>
      <c r="J27" s="65">
        <v>1360227.95</v>
      </c>
      <c r="K27" s="64">
        <v>13.3199</v>
      </c>
      <c r="L27" s="64">
        <v>0</v>
      </c>
      <c r="M27" s="64">
        <f t="shared" si="2"/>
        <v>0</v>
      </c>
      <c r="N27" s="64">
        <v>0</v>
      </c>
      <c r="O27" s="64">
        <v>9559438.71</v>
      </c>
      <c r="P27" s="64">
        <f t="shared" si="3"/>
        <v>2142744.01</v>
      </c>
      <c r="Q27" s="64">
        <v>0</v>
      </c>
      <c r="R27" s="64">
        <v>470536.73</v>
      </c>
      <c r="S27" s="64">
        <v>0</v>
      </c>
      <c r="T27" s="64">
        <v>0</v>
      </c>
      <c r="U27" s="64">
        <v>0</v>
      </c>
      <c r="V27" s="64">
        <v>0</v>
      </c>
      <c r="W27" s="64">
        <v>407421.92</v>
      </c>
      <c r="X27" s="64">
        <v>740643.94</v>
      </c>
      <c r="Y27" s="64">
        <v>524141.42</v>
      </c>
      <c r="Z27" s="64">
        <v>0</v>
      </c>
      <c r="AA27" s="64">
        <v>0</v>
      </c>
      <c r="AB27" s="64">
        <v>0</v>
      </c>
      <c r="AC27" s="64">
        <f t="shared" si="4"/>
        <v>472099.9</v>
      </c>
      <c r="AD27" s="64">
        <f t="shared" si="4"/>
        <v>1360227.95</v>
      </c>
      <c r="AE27" s="64">
        <v>70804.66</v>
      </c>
      <c r="AF27" s="64">
        <v>560912.84</v>
      </c>
      <c r="AG27" s="64">
        <v>96949.59</v>
      </c>
      <c r="AH27" s="64">
        <v>215560.77</v>
      </c>
      <c r="AI27" s="64">
        <v>160.76</v>
      </c>
      <c r="AJ27" s="64">
        <v>272.73</v>
      </c>
      <c r="AK27" s="64">
        <v>304184.89</v>
      </c>
      <c r="AL27" s="64">
        <v>583481.61</v>
      </c>
      <c r="AM27" s="64">
        <v>0</v>
      </c>
      <c r="AN27" s="64">
        <v>0</v>
      </c>
      <c r="AO27" s="64">
        <f t="shared" si="5"/>
        <v>7282.049999999999</v>
      </c>
      <c r="AP27" s="64">
        <f t="shared" si="5"/>
        <v>40941.659999999996</v>
      </c>
      <c r="AQ27" s="64">
        <v>1976.36</v>
      </c>
      <c r="AR27" s="64">
        <v>6586.82</v>
      </c>
      <c r="AS27" s="64">
        <v>5287.69</v>
      </c>
      <c r="AT27" s="64">
        <v>14899.42</v>
      </c>
      <c r="AU27" s="64">
        <v>0</v>
      </c>
      <c r="AV27" s="64">
        <v>15000</v>
      </c>
      <c r="AW27" s="64">
        <v>0</v>
      </c>
      <c r="AX27" s="64">
        <v>4389.42</v>
      </c>
      <c r="AY27" s="64">
        <v>18</v>
      </c>
      <c r="AZ27" s="64">
        <v>66</v>
      </c>
      <c r="BA27" s="22"/>
      <c r="BB27" s="22"/>
    </row>
    <row r="28" spans="1:54" ht="9" customHeight="1">
      <c r="A28" s="66">
        <f t="shared" si="6"/>
        <v>21</v>
      </c>
      <c r="B28" s="62" t="s">
        <v>130</v>
      </c>
      <c r="C28" s="63" t="s">
        <v>19</v>
      </c>
      <c r="D28" s="64">
        <v>14578.12</v>
      </c>
      <c r="E28" s="64">
        <v>11120.59</v>
      </c>
      <c r="F28" s="64">
        <f t="shared" si="0"/>
        <v>3457.5300000000007</v>
      </c>
      <c r="G28" s="64">
        <v>1325.27</v>
      </c>
      <c r="H28" s="64">
        <v>827.64</v>
      </c>
      <c r="I28" s="64">
        <f t="shared" si="1"/>
        <v>497.63</v>
      </c>
      <c r="J28" s="65">
        <v>228541.2</v>
      </c>
      <c r="K28" s="64">
        <v>17.66</v>
      </c>
      <c r="L28" s="64">
        <v>0</v>
      </c>
      <c r="M28" s="64">
        <f t="shared" si="2"/>
        <v>0</v>
      </c>
      <c r="N28" s="64">
        <v>0</v>
      </c>
      <c r="O28" s="64">
        <v>1220790.96</v>
      </c>
      <c r="P28" s="64">
        <f t="shared" si="3"/>
        <v>233327.33999999997</v>
      </c>
      <c r="Q28" s="64">
        <v>0</v>
      </c>
      <c r="R28" s="64">
        <v>55502.29</v>
      </c>
      <c r="S28" s="64">
        <v>0</v>
      </c>
      <c r="T28" s="64">
        <v>0</v>
      </c>
      <c r="U28" s="64">
        <v>0</v>
      </c>
      <c r="V28" s="64">
        <v>0</v>
      </c>
      <c r="W28" s="64">
        <v>43325.86</v>
      </c>
      <c r="X28" s="64">
        <v>78761.2</v>
      </c>
      <c r="Y28" s="64">
        <v>55737.99</v>
      </c>
      <c r="Z28" s="64">
        <v>0</v>
      </c>
      <c r="AA28" s="64">
        <v>0</v>
      </c>
      <c r="AB28" s="64">
        <v>0</v>
      </c>
      <c r="AC28" s="64">
        <f t="shared" si="4"/>
        <v>35485.72</v>
      </c>
      <c r="AD28" s="64">
        <f t="shared" si="4"/>
        <v>228541.2</v>
      </c>
      <c r="AE28" s="64">
        <v>14302.19</v>
      </c>
      <c r="AF28" s="64">
        <v>71987.13</v>
      </c>
      <c r="AG28" s="64">
        <v>4490.42</v>
      </c>
      <c r="AH28" s="64">
        <v>13153.57</v>
      </c>
      <c r="AI28" s="64">
        <v>0</v>
      </c>
      <c r="AJ28" s="64">
        <v>0</v>
      </c>
      <c r="AK28" s="64">
        <v>10693.11</v>
      </c>
      <c r="AL28" s="64">
        <v>137400.5</v>
      </c>
      <c r="AM28" s="64">
        <v>6000</v>
      </c>
      <c r="AN28" s="64">
        <v>6000</v>
      </c>
      <c r="AO28" s="64">
        <f t="shared" si="5"/>
        <v>1369.9899999999998</v>
      </c>
      <c r="AP28" s="64">
        <f t="shared" si="5"/>
        <v>11120.59</v>
      </c>
      <c r="AQ28" s="64">
        <v>263.38</v>
      </c>
      <c r="AR28" s="64">
        <v>827.64</v>
      </c>
      <c r="AS28" s="64">
        <v>421.7</v>
      </c>
      <c r="AT28" s="64">
        <v>739.77</v>
      </c>
      <c r="AU28" s="64">
        <v>0</v>
      </c>
      <c r="AV28" s="64">
        <v>7049.85</v>
      </c>
      <c r="AW28" s="64">
        <v>37.41</v>
      </c>
      <c r="AX28" s="64">
        <v>511.33</v>
      </c>
      <c r="AY28" s="64">
        <v>647.5</v>
      </c>
      <c r="AZ28" s="64">
        <v>1992</v>
      </c>
      <c r="BA28" s="22"/>
      <c r="BB28" s="22"/>
    </row>
    <row r="29" spans="1:54" ht="9" customHeight="1">
      <c r="A29" s="66">
        <f t="shared" si="6"/>
        <v>22</v>
      </c>
      <c r="B29" s="62" t="s">
        <v>131</v>
      </c>
      <c r="C29" s="63" t="s">
        <v>20</v>
      </c>
      <c r="D29" s="64">
        <v>136771.85</v>
      </c>
      <c r="E29" s="64">
        <v>41906.95</v>
      </c>
      <c r="F29" s="64">
        <f t="shared" si="0"/>
        <v>94864.90000000001</v>
      </c>
      <c r="G29" s="64">
        <v>12433.81</v>
      </c>
      <c r="H29" s="64">
        <v>7636.41</v>
      </c>
      <c r="I29" s="64">
        <f t="shared" si="1"/>
        <v>4797.4</v>
      </c>
      <c r="J29" s="65">
        <v>1316426.12</v>
      </c>
      <c r="K29" s="64">
        <v>10.95</v>
      </c>
      <c r="L29" s="64">
        <v>0</v>
      </c>
      <c r="M29" s="64">
        <f t="shared" si="2"/>
        <v>0</v>
      </c>
      <c r="N29" s="64">
        <v>0</v>
      </c>
      <c r="O29" s="64">
        <v>11237348.48</v>
      </c>
      <c r="P29" s="64">
        <f t="shared" si="3"/>
        <v>2862630.64</v>
      </c>
      <c r="Q29" s="64">
        <v>0</v>
      </c>
      <c r="R29" s="64">
        <v>511838.15</v>
      </c>
      <c r="S29" s="64">
        <v>0</v>
      </c>
      <c r="T29" s="64">
        <v>0</v>
      </c>
      <c r="U29" s="64">
        <v>0</v>
      </c>
      <c r="V29" s="64">
        <v>0</v>
      </c>
      <c r="W29" s="64">
        <v>572754.59</v>
      </c>
      <c r="X29" s="64">
        <v>1041198.8</v>
      </c>
      <c r="Y29" s="64">
        <v>736839.1</v>
      </c>
      <c r="Z29" s="64">
        <v>0</v>
      </c>
      <c r="AA29" s="64">
        <v>0</v>
      </c>
      <c r="AB29" s="64">
        <v>0</v>
      </c>
      <c r="AC29" s="64">
        <f t="shared" si="4"/>
        <v>582507.1</v>
      </c>
      <c r="AD29" s="64">
        <f t="shared" si="4"/>
        <v>1316426.1199999999</v>
      </c>
      <c r="AE29" s="64">
        <v>-9527.5</v>
      </c>
      <c r="AF29" s="64">
        <v>40779.37</v>
      </c>
      <c r="AG29" s="64">
        <v>72840.83</v>
      </c>
      <c r="AH29" s="64">
        <v>188659.8</v>
      </c>
      <c r="AI29" s="64">
        <v>0</v>
      </c>
      <c r="AJ29" s="64">
        <v>0</v>
      </c>
      <c r="AK29" s="64">
        <v>519193.77</v>
      </c>
      <c r="AL29" s="64">
        <v>1086986.95</v>
      </c>
      <c r="AM29" s="64">
        <v>0</v>
      </c>
      <c r="AN29" s="64">
        <v>0</v>
      </c>
      <c r="AO29" s="64">
        <f t="shared" si="5"/>
        <v>8320.93</v>
      </c>
      <c r="AP29" s="64">
        <f t="shared" si="5"/>
        <v>41906.95</v>
      </c>
      <c r="AQ29" s="64">
        <v>2416.76</v>
      </c>
      <c r="AR29" s="64">
        <v>7636.41</v>
      </c>
      <c r="AS29" s="64">
        <v>5089.67</v>
      </c>
      <c r="AT29" s="64">
        <v>13504.19</v>
      </c>
      <c r="AU29" s="64">
        <v>0</v>
      </c>
      <c r="AV29" s="64">
        <v>15000</v>
      </c>
      <c r="AW29" s="64">
        <v>748.5</v>
      </c>
      <c r="AX29" s="64">
        <v>5450.35</v>
      </c>
      <c r="AY29" s="64">
        <v>66</v>
      </c>
      <c r="AZ29" s="64">
        <v>316</v>
      </c>
      <c r="BA29" s="22"/>
      <c r="BB29" s="22"/>
    </row>
    <row r="30" spans="1:54" ht="9" customHeight="1">
      <c r="A30" s="66">
        <f t="shared" si="6"/>
        <v>23</v>
      </c>
      <c r="B30" s="62" t="s">
        <v>132</v>
      </c>
      <c r="C30" s="63" t="s">
        <v>22</v>
      </c>
      <c r="D30" s="64">
        <v>99136.16</v>
      </c>
      <c r="E30" s="64">
        <v>26518.32</v>
      </c>
      <c r="F30" s="64">
        <f t="shared" si="0"/>
        <v>72617.84</v>
      </c>
      <c r="G30" s="64">
        <v>9095.05</v>
      </c>
      <c r="H30" s="64">
        <v>5708.07</v>
      </c>
      <c r="I30" s="64">
        <f t="shared" si="1"/>
        <v>3386.9799999999996</v>
      </c>
      <c r="J30" s="65">
        <v>1301347.46</v>
      </c>
      <c r="K30" s="64">
        <v>14.72</v>
      </c>
      <c r="L30" s="64">
        <v>0</v>
      </c>
      <c r="M30" s="64">
        <f t="shared" si="2"/>
        <v>0</v>
      </c>
      <c r="N30" s="64">
        <v>0</v>
      </c>
      <c r="O30" s="64">
        <v>8209598.26</v>
      </c>
      <c r="P30" s="64">
        <f t="shared" si="3"/>
        <v>1998901.42</v>
      </c>
      <c r="Q30" s="64">
        <v>0</v>
      </c>
      <c r="R30" s="64">
        <v>456269.51</v>
      </c>
      <c r="S30" s="64">
        <v>0</v>
      </c>
      <c r="T30" s="64">
        <v>0</v>
      </c>
      <c r="U30" s="64">
        <v>0</v>
      </c>
      <c r="V30" s="64">
        <v>0</v>
      </c>
      <c r="W30" s="64">
        <v>375851.76</v>
      </c>
      <c r="X30" s="64">
        <v>683253.2</v>
      </c>
      <c r="Y30" s="64">
        <v>483526.95</v>
      </c>
      <c r="Z30" s="64">
        <v>0</v>
      </c>
      <c r="AA30" s="64">
        <v>0</v>
      </c>
      <c r="AB30" s="64">
        <v>0</v>
      </c>
      <c r="AC30" s="64">
        <f t="shared" si="4"/>
        <v>509298.63</v>
      </c>
      <c r="AD30" s="64">
        <f t="shared" si="4"/>
        <v>1301347.46</v>
      </c>
      <c r="AE30" s="64">
        <v>80081.44</v>
      </c>
      <c r="AF30" s="64">
        <v>599887.95</v>
      </c>
      <c r="AG30" s="64">
        <v>82755.86</v>
      </c>
      <c r="AH30" s="64">
        <v>192737.25</v>
      </c>
      <c r="AI30" s="64">
        <v>106.92</v>
      </c>
      <c r="AJ30" s="64">
        <v>267.84</v>
      </c>
      <c r="AK30" s="64">
        <v>346354.41</v>
      </c>
      <c r="AL30" s="64">
        <v>508454.42</v>
      </c>
      <c r="AM30" s="64">
        <v>0</v>
      </c>
      <c r="AN30" s="64">
        <v>0</v>
      </c>
      <c r="AO30" s="64">
        <f t="shared" si="5"/>
        <v>4151.93</v>
      </c>
      <c r="AP30" s="64">
        <f t="shared" si="5"/>
        <v>26518.32</v>
      </c>
      <c r="AQ30" s="64">
        <v>1728.62</v>
      </c>
      <c r="AR30" s="64">
        <v>5708.07</v>
      </c>
      <c r="AS30" s="64">
        <v>2114.86</v>
      </c>
      <c r="AT30" s="64">
        <v>5966.39</v>
      </c>
      <c r="AU30" s="64">
        <v>0</v>
      </c>
      <c r="AV30" s="64">
        <v>11148.46</v>
      </c>
      <c r="AW30" s="64">
        <v>278.45</v>
      </c>
      <c r="AX30" s="64">
        <v>3593.4</v>
      </c>
      <c r="AY30" s="64">
        <v>30</v>
      </c>
      <c r="AZ30" s="64">
        <v>102</v>
      </c>
      <c r="BA30" s="22"/>
      <c r="BB30" s="22"/>
    </row>
    <row r="31" spans="1:103" ht="9" customHeight="1">
      <c r="A31" s="66">
        <f t="shared" si="6"/>
        <v>24</v>
      </c>
      <c r="B31" s="62" t="s">
        <v>133</v>
      </c>
      <c r="C31" s="63" t="s">
        <v>23</v>
      </c>
      <c r="D31" s="64">
        <v>17490.88</v>
      </c>
      <c r="E31" s="64">
        <v>4777.98</v>
      </c>
      <c r="F31" s="64">
        <f t="shared" si="0"/>
        <v>12712.900000000001</v>
      </c>
      <c r="G31" s="64">
        <v>1590.08</v>
      </c>
      <c r="H31" s="64">
        <v>999.2</v>
      </c>
      <c r="I31" s="64">
        <f t="shared" si="1"/>
        <v>590.8799999999999</v>
      </c>
      <c r="J31" s="65">
        <v>175171.81</v>
      </c>
      <c r="K31" s="64">
        <v>11.24</v>
      </c>
      <c r="L31" s="64">
        <v>0</v>
      </c>
      <c r="M31" s="64">
        <f t="shared" si="2"/>
        <v>0</v>
      </c>
      <c r="N31" s="64">
        <v>0</v>
      </c>
      <c r="O31" s="64">
        <v>1467772.12</v>
      </c>
      <c r="P31" s="64">
        <f t="shared" si="3"/>
        <v>259568.71000000002</v>
      </c>
      <c r="Q31" s="64">
        <v>0</v>
      </c>
      <c r="R31" s="64">
        <v>73733.79</v>
      </c>
      <c r="S31" s="64">
        <v>0</v>
      </c>
      <c r="T31" s="64">
        <v>0</v>
      </c>
      <c r="U31" s="64">
        <v>0</v>
      </c>
      <c r="V31" s="64">
        <v>0</v>
      </c>
      <c r="W31" s="64">
        <v>45277.41</v>
      </c>
      <c r="X31" s="64">
        <v>82308.88</v>
      </c>
      <c r="Y31" s="64">
        <v>58248.63</v>
      </c>
      <c r="Z31" s="64">
        <v>0</v>
      </c>
      <c r="AA31" s="64">
        <v>0</v>
      </c>
      <c r="AB31" s="64">
        <v>0</v>
      </c>
      <c r="AC31" s="64">
        <f t="shared" si="4"/>
        <v>103782.37</v>
      </c>
      <c r="AD31" s="64">
        <f t="shared" si="4"/>
        <v>175171.81</v>
      </c>
      <c r="AE31" s="64">
        <v>46978.52</v>
      </c>
      <c r="AF31" s="64">
        <v>100278.62</v>
      </c>
      <c r="AG31" s="64">
        <v>20226.73</v>
      </c>
      <c r="AH31" s="64">
        <v>51656.34</v>
      </c>
      <c r="AI31" s="64">
        <v>0</v>
      </c>
      <c r="AJ31" s="64">
        <v>0</v>
      </c>
      <c r="AK31" s="64">
        <v>36577.12</v>
      </c>
      <c r="AL31" s="64">
        <v>23236.85</v>
      </c>
      <c r="AM31" s="64">
        <v>0</v>
      </c>
      <c r="AN31" s="64">
        <v>0</v>
      </c>
      <c r="AO31" s="64">
        <f t="shared" si="5"/>
        <v>1676.37</v>
      </c>
      <c r="AP31" s="64">
        <f t="shared" si="5"/>
        <v>4777.9800000000005</v>
      </c>
      <c r="AQ31" s="64">
        <v>310.84</v>
      </c>
      <c r="AR31" s="64">
        <v>999.2</v>
      </c>
      <c r="AS31" s="64">
        <v>1365.53</v>
      </c>
      <c r="AT31" s="64">
        <v>2278.78</v>
      </c>
      <c r="AU31" s="64">
        <v>0</v>
      </c>
      <c r="AV31" s="64">
        <v>0</v>
      </c>
      <c r="AW31" s="64">
        <v>0</v>
      </c>
      <c r="AX31" s="64">
        <v>1500</v>
      </c>
      <c r="AY31" s="64">
        <v>0</v>
      </c>
      <c r="AZ31" s="64">
        <v>0</v>
      </c>
      <c r="BA31" s="24"/>
      <c r="BB31" s="22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</row>
    <row r="32" spans="1:54" ht="9" customHeight="1">
      <c r="A32" s="66">
        <f t="shared" si="6"/>
        <v>25</v>
      </c>
      <c r="B32" s="62" t="s">
        <v>134</v>
      </c>
      <c r="C32" s="63" t="s">
        <v>24</v>
      </c>
      <c r="D32" s="64">
        <v>4987477.29</v>
      </c>
      <c r="E32" s="64">
        <v>1186934.29</v>
      </c>
      <c r="F32" s="64">
        <f t="shared" si="0"/>
        <v>3800543</v>
      </c>
      <c r="G32" s="64">
        <v>498747.73</v>
      </c>
      <c r="H32" s="64">
        <v>328296.64</v>
      </c>
      <c r="I32" s="64">
        <f t="shared" si="1"/>
        <v>170451.08999999997</v>
      </c>
      <c r="J32" s="65">
        <v>48784100.11</v>
      </c>
      <c r="K32" s="64">
        <v>10.07</v>
      </c>
      <c r="L32" s="64">
        <v>0</v>
      </c>
      <c r="M32" s="64">
        <f t="shared" si="2"/>
        <v>0</v>
      </c>
      <c r="N32" s="64">
        <v>0</v>
      </c>
      <c r="O32" s="64">
        <v>446052920.22</v>
      </c>
      <c r="P32" s="64">
        <f t="shared" si="3"/>
        <v>114251052.79</v>
      </c>
      <c r="Q32" s="64">
        <v>0</v>
      </c>
      <c r="R32" s="64">
        <v>30200036.21</v>
      </c>
      <c r="S32" s="64">
        <v>0</v>
      </c>
      <c r="T32" s="64">
        <v>0</v>
      </c>
      <c r="U32" s="64">
        <v>0</v>
      </c>
      <c r="V32" s="64">
        <v>0</v>
      </c>
      <c r="W32" s="64">
        <v>20478457.99</v>
      </c>
      <c r="X32" s="64">
        <v>37227368.22</v>
      </c>
      <c r="Y32" s="64">
        <v>26345190.37</v>
      </c>
      <c r="Z32" s="64">
        <v>0</v>
      </c>
      <c r="AA32" s="64">
        <v>0</v>
      </c>
      <c r="AB32" s="64">
        <v>0</v>
      </c>
      <c r="AC32" s="64">
        <f t="shared" si="4"/>
        <v>12310006.82</v>
      </c>
      <c r="AD32" s="64">
        <f t="shared" si="4"/>
        <v>48784100.11</v>
      </c>
      <c r="AE32" s="64">
        <v>812259.31</v>
      </c>
      <c r="AF32" s="64">
        <v>17888566.49</v>
      </c>
      <c r="AG32" s="64">
        <v>4922018.5</v>
      </c>
      <c r="AH32" s="64">
        <v>16879893.15</v>
      </c>
      <c r="AI32" s="64">
        <v>0</v>
      </c>
      <c r="AJ32" s="64">
        <v>1394976</v>
      </c>
      <c r="AK32" s="64">
        <v>6575729.01</v>
      </c>
      <c r="AL32" s="64">
        <v>12620664.47</v>
      </c>
      <c r="AM32" s="64">
        <v>0</v>
      </c>
      <c r="AN32" s="64">
        <v>0</v>
      </c>
      <c r="AO32" s="64">
        <f t="shared" si="5"/>
        <v>194198.21000000002</v>
      </c>
      <c r="AP32" s="64">
        <f t="shared" si="5"/>
        <v>1186934.29</v>
      </c>
      <c r="AQ32" s="64">
        <v>91178.88</v>
      </c>
      <c r="AR32" s="64">
        <v>328296.64</v>
      </c>
      <c r="AS32" s="64">
        <v>103019.33</v>
      </c>
      <c r="AT32" s="64">
        <v>571059.14</v>
      </c>
      <c r="AU32" s="64">
        <v>0</v>
      </c>
      <c r="AV32" s="64">
        <v>90000</v>
      </c>
      <c r="AW32" s="64">
        <v>0</v>
      </c>
      <c r="AX32" s="64">
        <v>197578.51</v>
      </c>
      <c r="AY32" s="64">
        <v>0</v>
      </c>
      <c r="AZ32" s="64">
        <v>0</v>
      </c>
      <c r="BA32" s="22"/>
      <c r="BB32" s="22"/>
    </row>
    <row r="33" spans="1:54" ht="9" customHeight="1">
      <c r="A33" s="66">
        <f t="shared" si="6"/>
        <v>26</v>
      </c>
      <c r="B33" s="62" t="s">
        <v>135</v>
      </c>
      <c r="C33" s="63" t="s">
        <v>25</v>
      </c>
      <c r="D33" s="64">
        <v>562491.52</v>
      </c>
      <c r="E33" s="64">
        <v>199796.07</v>
      </c>
      <c r="F33" s="64">
        <f t="shared" si="0"/>
        <v>362695.45</v>
      </c>
      <c r="G33" s="64">
        <v>51135.6</v>
      </c>
      <c r="H33" s="64">
        <v>29797.51</v>
      </c>
      <c r="I33" s="64">
        <f t="shared" si="1"/>
        <v>21338.09</v>
      </c>
      <c r="J33" s="65">
        <v>5054054.5</v>
      </c>
      <c r="K33" s="64">
        <v>10.32</v>
      </c>
      <c r="L33" s="64">
        <v>0</v>
      </c>
      <c r="M33" s="64">
        <f t="shared" si="2"/>
        <v>0</v>
      </c>
      <c r="N33" s="64">
        <v>0</v>
      </c>
      <c r="O33" s="64">
        <v>45153876.14</v>
      </c>
      <c r="P33" s="64">
        <f t="shared" si="3"/>
        <v>14744032.64</v>
      </c>
      <c r="Q33" s="64">
        <v>0</v>
      </c>
      <c r="R33" s="64">
        <v>2279086.68</v>
      </c>
      <c r="S33" s="64">
        <v>0</v>
      </c>
      <c r="T33" s="64">
        <v>0</v>
      </c>
      <c r="U33" s="64">
        <v>0</v>
      </c>
      <c r="V33" s="64">
        <v>0</v>
      </c>
      <c r="W33" s="64">
        <v>3036999.22</v>
      </c>
      <c r="X33" s="64">
        <v>5520898.52</v>
      </c>
      <c r="Y33" s="64">
        <v>3907048.22</v>
      </c>
      <c r="Z33" s="64">
        <v>0</v>
      </c>
      <c r="AA33" s="64">
        <v>0</v>
      </c>
      <c r="AB33" s="64">
        <v>0</v>
      </c>
      <c r="AC33" s="64">
        <f t="shared" si="4"/>
        <v>1988857.94</v>
      </c>
      <c r="AD33" s="64">
        <f t="shared" si="4"/>
        <v>5054054.5</v>
      </c>
      <c r="AE33" s="64">
        <v>-53952.92</v>
      </c>
      <c r="AF33" s="64">
        <v>302764.62</v>
      </c>
      <c r="AG33" s="64">
        <v>578000.34</v>
      </c>
      <c r="AH33" s="64">
        <v>1522943.24</v>
      </c>
      <c r="AI33" s="64">
        <v>883.96</v>
      </c>
      <c r="AJ33" s="64">
        <v>2491.64</v>
      </c>
      <c r="AK33" s="64">
        <v>1463926.56</v>
      </c>
      <c r="AL33" s="64">
        <v>3225855</v>
      </c>
      <c r="AM33" s="64">
        <v>0</v>
      </c>
      <c r="AN33" s="64">
        <v>0</v>
      </c>
      <c r="AO33" s="64">
        <f t="shared" si="5"/>
        <v>53703.28</v>
      </c>
      <c r="AP33" s="64">
        <f t="shared" si="5"/>
        <v>199796.07</v>
      </c>
      <c r="AQ33" s="64">
        <v>10305.31</v>
      </c>
      <c r="AR33" s="64">
        <v>29797.51</v>
      </c>
      <c r="AS33" s="64">
        <v>38763.6</v>
      </c>
      <c r="AT33" s="64">
        <v>81318.13</v>
      </c>
      <c r="AU33" s="64">
        <v>0</v>
      </c>
      <c r="AV33" s="64">
        <v>60000</v>
      </c>
      <c r="AW33" s="64">
        <v>3192.37</v>
      </c>
      <c r="AX33" s="64">
        <v>24742.43</v>
      </c>
      <c r="AY33" s="64">
        <v>1442</v>
      </c>
      <c r="AZ33" s="64">
        <v>3938</v>
      </c>
      <c r="BA33" s="22"/>
      <c r="BB33" s="22"/>
    </row>
    <row r="34" spans="1:54" ht="9" customHeight="1">
      <c r="A34" s="66">
        <f t="shared" si="6"/>
        <v>27</v>
      </c>
      <c r="B34" s="62" t="s">
        <v>136</v>
      </c>
      <c r="C34" s="63" t="s">
        <v>26</v>
      </c>
      <c r="D34" s="64">
        <v>1591740.8</v>
      </c>
      <c r="E34" s="64">
        <v>416619.24</v>
      </c>
      <c r="F34" s="64">
        <f t="shared" si="0"/>
        <v>1175121.56</v>
      </c>
      <c r="G34" s="64">
        <v>144703.72</v>
      </c>
      <c r="H34" s="64">
        <v>92956.91</v>
      </c>
      <c r="I34" s="64">
        <f t="shared" si="1"/>
        <v>51746.81</v>
      </c>
      <c r="J34" s="65">
        <v>20074459.8</v>
      </c>
      <c r="K34" s="64">
        <v>14.19</v>
      </c>
      <c r="L34" s="64">
        <v>0</v>
      </c>
      <c r="M34" s="64">
        <f t="shared" si="2"/>
        <v>0</v>
      </c>
      <c r="N34" s="64">
        <v>0</v>
      </c>
      <c r="O34" s="64">
        <v>132227180.19</v>
      </c>
      <c r="P34" s="64">
        <f t="shared" si="3"/>
        <v>26714235.220000003</v>
      </c>
      <c r="Q34" s="64">
        <v>0</v>
      </c>
      <c r="R34" s="64">
        <v>7368620.25</v>
      </c>
      <c r="S34" s="64">
        <v>0</v>
      </c>
      <c r="T34" s="64">
        <v>0</v>
      </c>
      <c r="U34" s="64">
        <v>0</v>
      </c>
      <c r="V34" s="64">
        <v>0</v>
      </c>
      <c r="W34" s="64">
        <v>4713427.39</v>
      </c>
      <c r="X34" s="64">
        <v>8568442.85</v>
      </c>
      <c r="Y34" s="64">
        <v>6063744.73</v>
      </c>
      <c r="Z34" s="64">
        <v>0</v>
      </c>
      <c r="AA34" s="64">
        <v>0</v>
      </c>
      <c r="AB34" s="64">
        <v>0</v>
      </c>
      <c r="AC34" s="64">
        <f t="shared" si="4"/>
        <v>4997509.49</v>
      </c>
      <c r="AD34" s="64">
        <f t="shared" si="4"/>
        <v>20074459.799999997</v>
      </c>
      <c r="AE34" s="64">
        <v>1107119.05</v>
      </c>
      <c r="AF34" s="64">
        <v>12157231.26</v>
      </c>
      <c r="AG34" s="64">
        <v>1278378.95</v>
      </c>
      <c r="AH34" s="64">
        <v>3710324.87</v>
      </c>
      <c r="AI34" s="64">
        <v>0</v>
      </c>
      <c r="AJ34" s="64">
        <v>0</v>
      </c>
      <c r="AK34" s="64">
        <v>2612011.49</v>
      </c>
      <c r="AL34" s="64">
        <v>4206903.67</v>
      </c>
      <c r="AM34" s="64">
        <v>0</v>
      </c>
      <c r="AN34" s="64">
        <v>0</v>
      </c>
      <c r="AO34" s="64">
        <f t="shared" si="5"/>
        <v>82402.09</v>
      </c>
      <c r="AP34" s="64">
        <f t="shared" si="5"/>
        <v>416619.24000000005</v>
      </c>
      <c r="AQ34" s="64">
        <v>27603.1</v>
      </c>
      <c r="AR34" s="64">
        <v>92956.91</v>
      </c>
      <c r="AS34" s="64">
        <v>54736.59</v>
      </c>
      <c r="AT34" s="64">
        <v>226617</v>
      </c>
      <c r="AU34" s="64">
        <v>0</v>
      </c>
      <c r="AV34" s="64">
        <v>20000</v>
      </c>
      <c r="AW34" s="64">
        <v>0</v>
      </c>
      <c r="AX34" s="64">
        <v>76791.93</v>
      </c>
      <c r="AY34" s="64">
        <v>62.4</v>
      </c>
      <c r="AZ34" s="64">
        <v>253.4</v>
      </c>
      <c r="BA34" s="22"/>
      <c r="BB34" s="22"/>
    </row>
    <row r="35" spans="1:54" ht="9" customHeight="1">
      <c r="A35" s="66">
        <v>28</v>
      </c>
      <c r="B35" s="62" t="s">
        <v>174</v>
      </c>
      <c r="C35" s="63" t="s">
        <v>41</v>
      </c>
      <c r="D35" s="64">
        <v>413624.81</v>
      </c>
      <c r="E35" s="64">
        <v>169014.12</v>
      </c>
      <c r="F35" s="64">
        <f t="shared" si="0"/>
        <v>244610.69</v>
      </c>
      <c r="G35" s="64">
        <v>37602.26</v>
      </c>
      <c r="H35" s="64">
        <v>23172.26</v>
      </c>
      <c r="I35" s="64">
        <f t="shared" si="1"/>
        <v>14430.000000000004</v>
      </c>
      <c r="J35" s="65">
        <v>1366884.44</v>
      </c>
      <c r="K35" s="64">
        <v>3.7844</v>
      </c>
      <c r="L35" s="64">
        <v>0</v>
      </c>
      <c r="M35" s="64">
        <f t="shared" si="2"/>
        <v>0</v>
      </c>
      <c r="N35" s="64">
        <v>0</v>
      </c>
      <c r="O35" s="64">
        <v>33311662.24</v>
      </c>
      <c r="P35" s="64">
        <f t="shared" si="3"/>
        <v>10313147.83</v>
      </c>
      <c r="Q35" s="64">
        <v>0</v>
      </c>
      <c r="R35" s="64">
        <v>1804737.15</v>
      </c>
      <c r="S35" s="64">
        <v>0</v>
      </c>
      <c r="T35" s="64">
        <v>0</v>
      </c>
      <c r="U35" s="64">
        <v>0</v>
      </c>
      <c r="V35" s="64">
        <v>0</v>
      </c>
      <c r="W35" s="64">
        <v>2073016.34</v>
      </c>
      <c r="X35" s="64">
        <v>3768493.83</v>
      </c>
      <c r="Y35" s="64">
        <v>2666900.51</v>
      </c>
      <c r="Z35" s="64">
        <v>0</v>
      </c>
      <c r="AA35" s="64">
        <v>0</v>
      </c>
      <c r="AB35" s="64">
        <v>0</v>
      </c>
      <c r="AC35" s="64">
        <f t="shared" si="4"/>
        <v>1719169.29</v>
      </c>
      <c r="AD35" s="64">
        <f t="shared" si="4"/>
        <v>1366884.44</v>
      </c>
      <c r="AE35" s="64">
        <v>-127300.3</v>
      </c>
      <c r="AF35" s="64">
        <v>-732324.22</v>
      </c>
      <c r="AG35" s="64">
        <v>260584.51</v>
      </c>
      <c r="AH35" s="64">
        <v>852589.12</v>
      </c>
      <c r="AI35" s="64">
        <v>0</v>
      </c>
      <c r="AJ35" s="64">
        <v>0</v>
      </c>
      <c r="AK35" s="64">
        <v>1585885.08</v>
      </c>
      <c r="AL35" s="64">
        <v>1246619.54</v>
      </c>
      <c r="AM35" s="64">
        <v>0</v>
      </c>
      <c r="AN35" s="64">
        <v>0</v>
      </c>
      <c r="AO35" s="64">
        <f t="shared" si="5"/>
        <v>35032.61</v>
      </c>
      <c r="AP35" s="64">
        <f t="shared" si="5"/>
        <v>169014.12</v>
      </c>
      <c r="AQ35" s="64">
        <v>7058.03</v>
      </c>
      <c r="AR35" s="64">
        <v>23172.26</v>
      </c>
      <c r="AS35" s="64">
        <v>13177.09</v>
      </c>
      <c r="AT35" s="64">
        <v>66897.41</v>
      </c>
      <c r="AU35" s="64">
        <v>0</v>
      </c>
      <c r="AV35" s="64">
        <v>60000</v>
      </c>
      <c r="AW35" s="64">
        <v>14727.49</v>
      </c>
      <c r="AX35" s="64">
        <v>18724.45</v>
      </c>
      <c r="AY35" s="64">
        <v>70</v>
      </c>
      <c r="AZ35" s="64">
        <v>220</v>
      </c>
      <c r="BA35" s="22"/>
      <c r="BB35" s="22"/>
    </row>
    <row r="36" spans="1:54" ht="9" customHeight="1">
      <c r="A36" s="66">
        <v>29</v>
      </c>
      <c r="B36" s="62" t="s">
        <v>137</v>
      </c>
      <c r="C36" s="63" t="s">
        <v>27</v>
      </c>
      <c r="D36" s="64">
        <v>429970.23</v>
      </c>
      <c r="E36" s="64">
        <v>73552.14</v>
      </c>
      <c r="F36" s="64">
        <f t="shared" si="0"/>
        <v>356418.08999999997</v>
      </c>
      <c r="G36" s="64">
        <v>39088.2</v>
      </c>
      <c r="H36" s="64">
        <v>25244.68</v>
      </c>
      <c r="I36" s="64">
        <f t="shared" si="1"/>
        <v>13843.519999999997</v>
      </c>
      <c r="J36" s="65">
        <v>6581695.2</v>
      </c>
      <c r="K36" s="64">
        <v>17.24</v>
      </c>
      <c r="L36" s="64">
        <v>0</v>
      </c>
      <c r="M36" s="64">
        <f t="shared" si="2"/>
        <v>0</v>
      </c>
      <c r="N36" s="64">
        <v>0</v>
      </c>
      <c r="O36" s="64">
        <v>35653161.41</v>
      </c>
      <c r="P36" s="64">
        <f t="shared" si="3"/>
        <v>7401394.18</v>
      </c>
      <c r="Q36" s="64">
        <v>0</v>
      </c>
      <c r="R36" s="64">
        <v>1998671.17</v>
      </c>
      <c r="S36" s="64">
        <v>0</v>
      </c>
      <c r="T36" s="64">
        <v>0</v>
      </c>
      <c r="U36" s="64">
        <v>0</v>
      </c>
      <c r="V36" s="64">
        <v>0</v>
      </c>
      <c r="W36" s="64">
        <v>1316336.68</v>
      </c>
      <c r="X36" s="64">
        <v>2392941.42</v>
      </c>
      <c r="Y36" s="64">
        <v>1693444.91</v>
      </c>
      <c r="Z36" s="64">
        <v>0</v>
      </c>
      <c r="AA36" s="64">
        <v>0</v>
      </c>
      <c r="AB36" s="64">
        <v>0</v>
      </c>
      <c r="AC36" s="64">
        <f t="shared" si="4"/>
        <v>1288358.8</v>
      </c>
      <c r="AD36" s="64">
        <f t="shared" si="4"/>
        <v>6581695.199999999</v>
      </c>
      <c r="AE36" s="64">
        <v>-43945</v>
      </c>
      <c r="AF36" s="64">
        <v>2368247</v>
      </c>
      <c r="AG36" s="64">
        <v>208928.91</v>
      </c>
      <c r="AH36" s="64">
        <v>593751.5</v>
      </c>
      <c r="AI36" s="64">
        <v>37972.6</v>
      </c>
      <c r="AJ36" s="64">
        <v>87078.07</v>
      </c>
      <c r="AK36" s="64">
        <v>1085402.29</v>
      </c>
      <c r="AL36" s="64">
        <v>3532618.63</v>
      </c>
      <c r="AM36" s="64">
        <v>0</v>
      </c>
      <c r="AN36" s="64">
        <v>0</v>
      </c>
      <c r="AO36" s="64">
        <f t="shared" si="5"/>
        <v>14163.02</v>
      </c>
      <c r="AP36" s="64">
        <f t="shared" si="5"/>
        <v>73552.14</v>
      </c>
      <c r="AQ36" s="64">
        <v>7234.69</v>
      </c>
      <c r="AR36" s="64">
        <v>25244.68</v>
      </c>
      <c r="AS36" s="64">
        <v>5055.1</v>
      </c>
      <c r="AT36" s="64">
        <v>18598.22</v>
      </c>
      <c r="AU36" s="64">
        <v>0</v>
      </c>
      <c r="AV36" s="64">
        <v>15000</v>
      </c>
      <c r="AW36" s="64">
        <v>1801.23</v>
      </c>
      <c r="AX36" s="64">
        <v>14517.24</v>
      </c>
      <c r="AY36" s="64">
        <v>72</v>
      </c>
      <c r="AZ36" s="64">
        <v>192</v>
      </c>
      <c r="BA36" s="22"/>
      <c r="BB36" s="22"/>
    </row>
    <row r="37" spans="1:54" ht="9" customHeight="1">
      <c r="A37" s="66">
        <f t="shared" si="6"/>
        <v>30</v>
      </c>
      <c r="B37" s="62" t="s">
        <v>138</v>
      </c>
      <c r="C37" s="63" t="s">
        <v>28</v>
      </c>
      <c r="D37" s="64">
        <v>69061.97</v>
      </c>
      <c r="E37" s="64">
        <v>22634.08</v>
      </c>
      <c r="F37" s="64">
        <f t="shared" si="0"/>
        <v>46427.89</v>
      </c>
      <c r="G37" s="64">
        <v>6278.37</v>
      </c>
      <c r="H37" s="64">
        <v>3413.1</v>
      </c>
      <c r="I37" s="64">
        <f t="shared" si="1"/>
        <v>2865.27</v>
      </c>
      <c r="J37" s="65">
        <v>538522.91</v>
      </c>
      <c r="K37" s="64">
        <v>8.95</v>
      </c>
      <c r="L37" s="64">
        <v>0</v>
      </c>
      <c r="M37" s="64">
        <f t="shared" si="2"/>
        <v>0</v>
      </c>
      <c r="N37" s="64">
        <v>0</v>
      </c>
      <c r="O37" s="64">
        <v>5666120.73</v>
      </c>
      <c r="P37" s="64">
        <f t="shared" si="3"/>
        <v>1615795.44</v>
      </c>
      <c r="Q37" s="64">
        <v>0</v>
      </c>
      <c r="R37" s="64">
        <v>164169.95</v>
      </c>
      <c r="S37" s="64">
        <v>0</v>
      </c>
      <c r="T37" s="64">
        <v>0</v>
      </c>
      <c r="U37" s="64">
        <v>0</v>
      </c>
      <c r="V37" s="64">
        <v>0</v>
      </c>
      <c r="W37" s="64">
        <v>353678.67</v>
      </c>
      <c r="X37" s="64">
        <v>642945.19</v>
      </c>
      <c r="Y37" s="64">
        <v>455001.63</v>
      </c>
      <c r="Z37" s="64">
        <v>0</v>
      </c>
      <c r="AA37" s="64">
        <v>0</v>
      </c>
      <c r="AB37" s="64">
        <v>0</v>
      </c>
      <c r="AC37" s="64">
        <f t="shared" si="4"/>
        <v>362823.18</v>
      </c>
      <c r="AD37" s="64">
        <f t="shared" si="4"/>
        <v>538522.91</v>
      </c>
      <c r="AE37" s="64">
        <v>89055.24</v>
      </c>
      <c r="AF37" s="64">
        <v>304960.86</v>
      </c>
      <c r="AG37" s="64">
        <v>66183.54</v>
      </c>
      <c r="AH37" s="64">
        <v>131612.31</v>
      </c>
      <c r="AI37" s="64">
        <v>0</v>
      </c>
      <c r="AJ37" s="64">
        <v>0</v>
      </c>
      <c r="AK37" s="64">
        <v>207584.4</v>
      </c>
      <c r="AL37" s="64">
        <v>101949.74</v>
      </c>
      <c r="AM37" s="64">
        <v>0</v>
      </c>
      <c r="AN37" s="64">
        <v>0</v>
      </c>
      <c r="AO37" s="64">
        <f t="shared" si="5"/>
        <v>7055.04</v>
      </c>
      <c r="AP37" s="64">
        <f t="shared" si="5"/>
        <v>22634.079999999998</v>
      </c>
      <c r="AQ37" s="64">
        <v>1359.63</v>
      </c>
      <c r="AR37" s="64">
        <v>3413.1</v>
      </c>
      <c r="AS37" s="64">
        <v>5647.41</v>
      </c>
      <c r="AT37" s="64">
        <v>13776.98</v>
      </c>
      <c r="AU37" s="64">
        <v>0</v>
      </c>
      <c r="AV37" s="64">
        <v>1000</v>
      </c>
      <c r="AW37" s="64">
        <v>0</v>
      </c>
      <c r="AX37" s="64">
        <v>4300</v>
      </c>
      <c r="AY37" s="64">
        <v>48</v>
      </c>
      <c r="AZ37" s="64">
        <v>144</v>
      </c>
      <c r="BA37" s="22"/>
      <c r="BB37" s="22"/>
    </row>
    <row r="38" spans="1:54" ht="9" customHeight="1">
      <c r="A38" s="66">
        <f t="shared" si="6"/>
        <v>31</v>
      </c>
      <c r="B38" s="62" t="s">
        <v>139</v>
      </c>
      <c r="C38" s="63" t="s">
        <v>29</v>
      </c>
      <c r="D38" s="64">
        <v>72537.54</v>
      </c>
      <c r="E38" s="64">
        <v>26085.65</v>
      </c>
      <c r="F38" s="64">
        <f t="shared" si="0"/>
        <v>46451.88999999999</v>
      </c>
      <c r="G38" s="64">
        <v>6594.33</v>
      </c>
      <c r="H38" s="64">
        <v>4264.88</v>
      </c>
      <c r="I38" s="64">
        <f t="shared" si="1"/>
        <v>2329.45</v>
      </c>
      <c r="J38" s="65">
        <v>160111.46</v>
      </c>
      <c r="K38" s="64">
        <v>2.48</v>
      </c>
      <c r="L38" s="64">
        <v>0</v>
      </c>
      <c r="M38" s="64">
        <f t="shared" si="2"/>
        <v>0</v>
      </c>
      <c r="N38" s="64">
        <v>0</v>
      </c>
      <c r="O38" s="64">
        <v>5986185.63</v>
      </c>
      <c r="P38" s="64">
        <f t="shared" si="3"/>
        <v>1259281.5</v>
      </c>
      <c r="Q38" s="64">
        <v>0</v>
      </c>
      <c r="R38" s="64">
        <v>386899.67</v>
      </c>
      <c r="S38" s="64">
        <v>0</v>
      </c>
      <c r="T38" s="64">
        <v>0</v>
      </c>
      <c r="U38" s="64">
        <v>0</v>
      </c>
      <c r="V38" s="64">
        <v>0</v>
      </c>
      <c r="W38" s="64">
        <v>212549.89</v>
      </c>
      <c r="X38" s="64">
        <v>386390.09</v>
      </c>
      <c r="Y38" s="64">
        <v>273441.85</v>
      </c>
      <c r="Z38" s="64">
        <v>0</v>
      </c>
      <c r="AA38" s="64">
        <v>0</v>
      </c>
      <c r="AB38" s="64">
        <v>0</v>
      </c>
      <c r="AC38" s="64">
        <f t="shared" si="4"/>
        <v>152982.87</v>
      </c>
      <c r="AD38" s="64">
        <f t="shared" si="4"/>
        <v>160111.46</v>
      </c>
      <c r="AE38" s="64">
        <v>24544.92</v>
      </c>
      <c r="AF38" s="64">
        <v>-138244.76</v>
      </c>
      <c r="AG38" s="64">
        <v>53976.71</v>
      </c>
      <c r="AH38" s="64">
        <v>146873.19</v>
      </c>
      <c r="AI38" s="64">
        <v>0</v>
      </c>
      <c r="AJ38" s="64">
        <v>16650.38</v>
      </c>
      <c r="AK38" s="64">
        <v>74461.24</v>
      </c>
      <c r="AL38" s="64">
        <v>134832.65</v>
      </c>
      <c r="AM38" s="64">
        <v>0</v>
      </c>
      <c r="AN38" s="64">
        <v>0</v>
      </c>
      <c r="AO38" s="64">
        <f t="shared" si="5"/>
        <v>2088.54</v>
      </c>
      <c r="AP38" s="64">
        <f t="shared" si="5"/>
        <v>26085.65</v>
      </c>
      <c r="AQ38" s="64">
        <v>1209.17</v>
      </c>
      <c r="AR38" s="64">
        <v>4264.88</v>
      </c>
      <c r="AS38" s="64">
        <v>855.37</v>
      </c>
      <c r="AT38" s="64">
        <v>2296.77</v>
      </c>
      <c r="AU38" s="64">
        <v>0</v>
      </c>
      <c r="AV38" s="64">
        <v>15000</v>
      </c>
      <c r="AW38" s="64">
        <v>0</v>
      </c>
      <c r="AX38" s="64">
        <v>4500</v>
      </c>
      <c r="AY38" s="64">
        <v>24</v>
      </c>
      <c r="AZ38" s="64">
        <v>24</v>
      </c>
      <c r="BA38" s="22"/>
      <c r="BB38" s="22"/>
    </row>
    <row r="39" spans="1:54" ht="9" customHeight="1">
      <c r="A39" s="66">
        <f t="shared" si="6"/>
        <v>32</v>
      </c>
      <c r="B39" s="62" t="s">
        <v>140</v>
      </c>
      <c r="C39" s="63" t="s">
        <v>30</v>
      </c>
      <c r="D39" s="64">
        <v>51952.62</v>
      </c>
      <c r="E39" s="64">
        <v>28102.96</v>
      </c>
      <c r="F39" s="64">
        <f t="shared" si="0"/>
        <v>23849.660000000003</v>
      </c>
      <c r="G39" s="64">
        <v>4722.97</v>
      </c>
      <c r="H39" s="64">
        <v>2890.46</v>
      </c>
      <c r="I39" s="64">
        <f t="shared" si="1"/>
        <v>1832.5100000000002</v>
      </c>
      <c r="J39" s="65">
        <v>700547.16</v>
      </c>
      <c r="K39" s="64">
        <v>15.26</v>
      </c>
      <c r="L39" s="64">
        <v>0</v>
      </c>
      <c r="M39" s="64">
        <f t="shared" si="2"/>
        <v>0</v>
      </c>
      <c r="N39" s="64">
        <v>0</v>
      </c>
      <c r="O39" s="64">
        <v>4312977.64</v>
      </c>
      <c r="P39" s="64">
        <f t="shared" si="3"/>
        <v>954943.22</v>
      </c>
      <c r="Q39" s="64">
        <v>0</v>
      </c>
      <c r="R39" s="64">
        <v>192220.52</v>
      </c>
      <c r="S39" s="64">
        <v>0</v>
      </c>
      <c r="T39" s="64">
        <v>0</v>
      </c>
      <c r="U39" s="64">
        <v>0</v>
      </c>
      <c r="V39" s="64">
        <v>0</v>
      </c>
      <c r="W39" s="64">
        <v>185832.19</v>
      </c>
      <c r="X39" s="64">
        <v>337820.53</v>
      </c>
      <c r="Y39" s="64">
        <v>239069.98</v>
      </c>
      <c r="Z39" s="64">
        <v>0</v>
      </c>
      <c r="AA39" s="64">
        <v>0</v>
      </c>
      <c r="AB39" s="64">
        <v>0</v>
      </c>
      <c r="AC39" s="64">
        <f t="shared" si="4"/>
        <v>304067.37</v>
      </c>
      <c r="AD39" s="64">
        <f t="shared" si="4"/>
        <v>700547.16</v>
      </c>
      <c r="AE39" s="64">
        <v>68783.57</v>
      </c>
      <c r="AF39" s="64">
        <v>201157.75</v>
      </c>
      <c r="AG39" s="64">
        <v>29475.59</v>
      </c>
      <c r="AH39" s="64">
        <v>78319.71</v>
      </c>
      <c r="AI39" s="64">
        <v>108.89</v>
      </c>
      <c r="AJ39" s="64">
        <v>407.39</v>
      </c>
      <c r="AK39" s="64">
        <v>205699.32</v>
      </c>
      <c r="AL39" s="64">
        <v>420662.31</v>
      </c>
      <c r="AM39" s="64">
        <v>0</v>
      </c>
      <c r="AN39" s="64">
        <v>0</v>
      </c>
      <c r="AO39" s="64">
        <f t="shared" si="5"/>
        <v>11048.85</v>
      </c>
      <c r="AP39" s="64">
        <f t="shared" si="5"/>
        <v>28102.960000000003</v>
      </c>
      <c r="AQ39" s="64">
        <v>920.95</v>
      </c>
      <c r="AR39" s="64">
        <v>2890.46</v>
      </c>
      <c r="AS39" s="64">
        <v>2680.2</v>
      </c>
      <c r="AT39" s="64">
        <v>4170.1</v>
      </c>
      <c r="AU39" s="64">
        <v>7000</v>
      </c>
      <c r="AV39" s="64">
        <v>19000</v>
      </c>
      <c r="AW39" s="64">
        <v>423.7</v>
      </c>
      <c r="AX39" s="64">
        <v>1988.4</v>
      </c>
      <c r="AY39" s="64">
        <v>24</v>
      </c>
      <c r="AZ39" s="64">
        <v>54</v>
      </c>
      <c r="BA39" s="22"/>
      <c r="BB39" s="22"/>
    </row>
    <row r="40" spans="1:54" ht="9" customHeight="1">
      <c r="A40" s="66">
        <f t="shared" si="6"/>
        <v>33</v>
      </c>
      <c r="B40" s="62" t="s">
        <v>2</v>
      </c>
      <c r="C40" s="63" t="s">
        <v>33</v>
      </c>
      <c r="D40" s="64">
        <v>74110.33</v>
      </c>
      <c r="E40" s="64">
        <v>25070.18</v>
      </c>
      <c r="F40" s="64">
        <f t="shared" si="0"/>
        <v>49040.15</v>
      </c>
      <c r="G40" s="64">
        <v>6737.3</v>
      </c>
      <c r="H40" s="64">
        <v>4153.76</v>
      </c>
      <c r="I40" s="64">
        <f t="shared" si="1"/>
        <v>2583.54</v>
      </c>
      <c r="J40" s="65">
        <v>426388.29</v>
      </c>
      <c r="K40" s="64">
        <v>6.57</v>
      </c>
      <c r="L40" s="64">
        <v>0</v>
      </c>
      <c r="M40" s="64">
        <f t="shared" si="2"/>
        <v>0</v>
      </c>
      <c r="N40" s="64">
        <v>0</v>
      </c>
      <c r="O40" s="64">
        <v>5956640.97</v>
      </c>
      <c r="P40" s="64">
        <f t="shared" si="3"/>
        <v>1799421.2200000002</v>
      </c>
      <c r="Q40" s="64">
        <v>0</v>
      </c>
      <c r="R40" s="64">
        <v>378242.21</v>
      </c>
      <c r="S40" s="64">
        <v>0</v>
      </c>
      <c r="T40" s="64">
        <v>0</v>
      </c>
      <c r="U40" s="64">
        <v>0</v>
      </c>
      <c r="V40" s="64">
        <v>0</v>
      </c>
      <c r="W40" s="64">
        <v>346260.59</v>
      </c>
      <c r="X40" s="64">
        <v>629460.02</v>
      </c>
      <c r="Y40" s="64">
        <v>445458.4</v>
      </c>
      <c r="Z40" s="64">
        <v>0</v>
      </c>
      <c r="AA40" s="64">
        <v>0</v>
      </c>
      <c r="AB40" s="64">
        <v>0</v>
      </c>
      <c r="AC40" s="64">
        <f t="shared" si="4"/>
        <v>356826.05999999994</v>
      </c>
      <c r="AD40" s="64">
        <f t="shared" si="4"/>
        <v>426388.29000000004</v>
      </c>
      <c r="AE40" s="64">
        <v>103217.67</v>
      </c>
      <c r="AF40" s="64">
        <v>105795.88</v>
      </c>
      <c r="AG40" s="64">
        <v>53854.56</v>
      </c>
      <c r="AH40" s="64">
        <v>162215.31</v>
      </c>
      <c r="AI40" s="64">
        <v>0</v>
      </c>
      <c r="AJ40" s="64">
        <v>0</v>
      </c>
      <c r="AK40" s="64">
        <v>199753.83</v>
      </c>
      <c r="AL40" s="64">
        <v>158377.1</v>
      </c>
      <c r="AM40" s="64">
        <v>0</v>
      </c>
      <c r="AN40" s="64">
        <v>0</v>
      </c>
      <c r="AO40" s="64">
        <f t="shared" si="5"/>
        <v>13568.01</v>
      </c>
      <c r="AP40" s="64">
        <f t="shared" si="5"/>
        <v>25070.180000000004</v>
      </c>
      <c r="AQ40" s="64">
        <v>1286.41</v>
      </c>
      <c r="AR40" s="64">
        <v>4153.76</v>
      </c>
      <c r="AS40" s="64">
        <v>12281.6</v>
      </c>
      <c r="AT40" s="64">
        <v>17432.04</v>
      </c>
      <c r="AU40" s="64">
        <v>0</v>
      </c>
      <c r="AV40" s="64">
        <v>0</v>
      </c>
      <c r="AW40" s="64">
        <v>0</v>
      </c>
      <c r="AX40" s="64">
        <v>3484.38</v>
      </c>
      <c r="AY40" s="64">
        <v>0</v>
      </c>
      <c r="AZ40" s="64">
        <v>0</v>
      </c>
      <c r="BA40" s="22"/>
      <c r="BB40" s="22"/>
    </row>
    <row r="41" spans="1:54" ht="9" customHeight="1">
      <c r="A41" s="66">
        <f t="shared" si="6"/>
        <v>34</v>
      </c>
      <c r="B41" s="62" t="s">
        <v>141</v>
      </c>
      <c r="C41" s="63" t="s">
        <v>34</v>
      </c>
      <c r="D41" s="64">
        <v>1118187.96</v>
      </c>
      <c r="E41" s="64">
        <v>235866.16</v>
      </c>
      <c r="F41" s="64">
        <f t="shared" si="0"/>
        <v>882321.7999999999</v>
      </c>
      <c r="G41" s="64">
        <v>101653.46</v>
      </c>
      <c r="H41" s="64">
        <v>57800.27</v>
      </c>
      <c r="I41" s="64">
        <f t="shared" si="1"/>
        <v>43853.19000000001</v>
      </c>
      <c r="J41" s="65">
        <v>2353978.91</v>
      </c>
      <c r="K41" s="64">
        <v>2.43</v>
      </c>
      <c r="L41" s="64">
        <v>0</v>
      </c>
      <c r="M41" s="64">
        <f t="shared" si="2"/>
        <v>0</v>
      </c>
      <c r="N41" s="64">
        <v>0</v>
      </c>
      <c r="O41" s="64">
        <v>89708195.09</v>
      </c>
      <c r="P41" s="64">
        <f t="shared" si="3"/>
        <v>30116496.150000002</v>
      </c>
      <c r="Q41" s="64">
        <v>0</v>
      </c>
      <c r="R41" s="64">
        <v>4115327.22</v>
      </c>
      <c r="S41" s="64">
        <v>0</v>
      </c>
      <c r="T41" s="64">
        <v>0</v>
      </c>
      <c r="U41" s="64">
        <v>0</v>
      </c>
      <c r="V41" s="64">
        <v>0</v>
      </c>
      <c r="W41" s="64">
        <v>6335007.8</v>
      </c>
      <c r="X41" s="64">
        <v>11516280.58</v>
      </c>
      <c r="Y41" s="64">
        <v>8149880.55</v>
      </c>
      <c r="Z41" s="64">
        <v>0</v>
      </c>
      <c r="AA41" s="64">
        <v>0</v>
      </c>
      <c r="AB41" s="64">
        <v>0</v>
      </c>
      <c r="AC41" s="64">
        <f aca="true" t="shared" si="7" ref="AC41:AD70">AE41+AG41+AI41+AK41+AM41</f>
        <v>2536302.33</v>
      </c>
      <c r="AD41" s="64">
        <f t="shared" si="7"/>
        <v>2353978.91</v>
      </c>
      <c r="AE41" s="64">
        <v>-15188.7</v>
      </c>
      <c r="AF41" s="64">
        <v>-2925362.94</v>
      </c>
      <c r="AG41" s="64">
        <v>861469.43</v>
      </c>
      <c r="AH41" s="64">
        <v>1847056.42</v>
      </c>
      <c r="AI41" s="64">
        <v>2054.79</v>
      </c>
      <c r="AJ41" s="64">
        <v>2054.79</v>
      </c>
      <c r="AK41" s="64">
        <v>1687966.81</v>
      </c>
      <c r="AL41" s="64">
        <v>3430230.64</v>
      </c>
      <c r="AM41" s="64">
        <v>0</v>
      </c>
      <c r="AN41" s="64">
        <v>0</v>
      </c>
      <c r="AO41" s="64">
        <f aca="true" t="shared" si="8" ref="AO41:AP70">AQ41+AS41+AU41+AW41+AY41</f>
        <v>65501.03999999999</v>
      </c>
      <c r="AP41" s="64">
        <f t="shared" si="8"/>
        <v>235866.15999999997</v>
      </c>
      <c r="AQ41" s="64">
        <v>20963.46</v>
      </c>
      <c r="AR41" s="64">
        <v>57800.27</v>
      </c>
      <c r="AS41" s="64">
        <v>34923.84</v>
      </c>
      <c r="AT41" s="64">
        <v>102852.15</v>
      </c>
      <c r="AU41" s="64">
        <v>0</v>
      </c>
      <c r="AV41" s="64">
        <v>15000</v>
      </c>
      <c r="AW41" s="64">
        <v>9253.74</v>
      </c>
      <c r="AX41" s="64">
        <v>59253.74</v>
      </c>
      <c r="AY41" s="64">
        <v>360</v>
      </c>
      <c r="AZ41" s="64">
        <v>960</v>
      </c>
      <c r="BA41" s="22"/>
      <c r="BB41" s="22"/>
    </row>
    <row r="42" spans="1:54" ht="9" customHeight="1">
      <c r="A42" s="66">
        <f t="shared" si="6"/>
        <v>35</v>
      </c>
      <c r="B42" s="62" t="s">
        <v>142</v>
      </c>
      <c r="C42" s="63" t="s">
        <v>32</v>
      </c>
      <c r="D42" s="64">
        <v>73566.93</v>
      </c>
      <c r="E42" s="64">
        <v>37640.21</v>
      </c>
      <c r="F42" s="67">
        <f t="shared" si="0"/>
        <v>35926.719999999994</v>
      </c>
      <c r="G42" s="64">
        <v>6687.9</v>
      </c>
      <c r="H42" s="64">
        <v>3950.63</v>
      </c>
      <c r="I42" s="67">
        <f t="shared" si="1"/>
        <v>2737.2699999999995</v>
      </c>
      <c r="J42" s="65">
        <v>1086024.81</v>
      </c>
      <c r="K42" s="64">
        <v>16.85</v>
      </c>
      <c r="L42" s="67">
        <v>0</v>
      </c>
      <c r="M42" s="67">
        <f t="shared" si="2"/>
        <v>0</v>
      </c>
      <c r="N42" s="67">
        <v>0</v>
      </c>
      <c r="O42" s="64">
        <v>5967374.58</v>
      </c>
      <c r="P42" s="67">
        <f t="shared" si="3"/>
        <v>1710794.33</v>
      </c>
      <c r="Q42" s="67">
        <v>0</v>
      </c>
      <c r="R42" s="64">
        <v>316742.3</v>
      </c>
      <c r="S42" s="67">
        <v>0</v>
      </c>
      <c r="T42" s="64">
        <v>0</v>
      </c>
      <c r="U42" s="64">
        <v>0</v>
      </c>
      <c r="V42" s="64">
        <v>0</v>
      </c>
      <c r="W42" s="67">
        <v>339651.29</v>
      </c>
      <c r="X42" s="67">
        <v>617445.1</v>
      </c>
      <c r="Y42" s="67">
        <v>436955.64</v>
      </c>
      <c r="Z42" s="67">
        <v>0</v>
      </c>
      <c r="AA42" s="67">
        <v>0</v>
      </c>
      <c r="AB42" s="67">
        <v>0</v>
      </c>
      <c r="AC42" s="67">
        <f t="shared" si="7"/>
        <v>384548.85</v>
      </c>
      <c r="AD42" s="67">
        <f t="shared" si="7"/>
        <v>1086024.81</v>
      </c>
      <c r="AE42" s="64">
        <v>214776.69</v>
      </c>
      <c r="AF42" s="64">
        <v>340867.46</v>
      </c>
      <c r="AG42" s="64">
        <v>48273.66</v>
      </c>
      <c r="AH42" s="64">
        <v>117382.73</v>
      </c>
      <c r="AI42" s="67">
        <v>0</v>
      </c>
      <c r="AJ42" s="64">
        <v>0</v>
      </c>
      <c r="AK42" s="64">
        <v>121498.5</v>
      </c>
      <c r="AL42" s="64">
        <v>627774.62</v>
      </c>
      <c r="AM42" s="67">
        <v>0</v>
      </c>
      <c r="AN42" s="67">
        <v>0</v>
      </c>
      <c r="AO42" s="67">
        <f t="shared" si="8"/>
        <v>11126.77</v>
      </c>
      <c r="AP42" s="67">
        <f t="shared" si="8"/>
        <v>37640.21000000001</v>
      </c>
      <c r="AQ42" s="64">
        <v>1326.04</v>
      </c>
      <c r="AR42" s="64">
        <v>3950.63</v>
      </c>
      <c r="AS42" s="64">
        <v>9133.8</v>
      </c>
      <c r="AT42" s="64">
        <v>15373.56</v>
      </c>
      <c r="AU42" s="64">
        <v>0</v>
      </c>
      <c r="AV42" s="64">
        <v>15000</v>
      </c>
      <c r="AW42" s="64">
        <v>570.34</v>
      </c>
      <c r="AX42" s="64">
        <v>3170.51</v>
      </c>
      <c r="AY42" s="64">
        <v>96.59</v>
      </c>
      <c r="AZ42" s="64">
        <v>145.51</v>
      </c>
      <c r="BA42" s="22"/>
      <c r="BB42" s="22"/>
    </row>
    <row r="43" spans="1:54" ht="9" customHeight="1">
      <c r="A43" s="66">
        <f t="shared" si="6"/>
        <v>36</v>
      </c>
      <c r="B43" s="62" t="s">
        <v>143</v>
      </c>
      <c r="C43" s="63" t="s">
        <v>38</v>
      </c>
      <c r="D43" s="64">
        <v>179547.6</v>
      </c>
      <c r="E43" s="64">
        <v>31750.68</v>
      </c>
      <c r="F43" s="64">
        <f t="shared" si="0"/>
        <v>147796.92</v>
      </c>
      <c r="G43" s="64">
        <v>16322.51</v>
      </c>
      <c r="H43" s="64">
        <v>10029.65</v>
      </c>
      <c r="I43" s="64">
        <f t="shared" si="1"/>
        <v>6292.860000000001</v>
      </c>
      <c r="J43" s="65">
        <v>1760240.78</v>
      </c>
      <c r="K43" s="64">
        <v>11.16</v>
      </c>
      <c r="L43" s="64">
        <v>0</v>
      </c>
      <c r="M43" s="64">
        <f t="shared" si="2"/>
        <v>0</v>
      </c>
      <c r="N43" s="64">
        <v>0</v>
      </c>
      <c r="O43" s="64">
        <v>14665047.62</v>
      </c>
      <c r="P43" s="64">
        <f t="shared" si="3"/>
        <v>3916045.96</v>
      </c>
      <c r="Q43" s="64">
        <v>0</v>
      </c>
      <c r="R43" s="64">
        <v>741160.61</v>
      </c>
      <c r="S43" s="64">
        <v>0</v>
      </c>
      <c r="T43" s="64">
        <v>0</v>
      </c>
      <c r="U43" s="64">
        <v>0</v>
      </c>
      <c r="V43" s="64">
        <v>0</v>
      </c>
      <c r="W43" s="64">
        <v>773539.2</v>
      </c>
      <c r="X43" s="64">
        <v>1406201.03</v>
      </c>
      <c r="Y43" s="64">
        <v>995145.12</v>
      </c>
      <c r="Z43" s="64">
        <v>0</v>
      </c>
      <c r="AA43" s="64">
        <v>0</v>
      </c>
      <c r="AB43" s="64">
        <v>0</v>
      </c>
      <c r="AC43" s="64">
        <f t="shared" si="7"/>
        <v>468464.12</v>
      </c>
      <c r="AD43" s="64">
        <f t="shared" si="7"/>
        <v>1760240.78</v>
      </c>
      <c r="AE43" s="64">
        <v>-15300</v>
      </c>
      <c r="AF43" s="64">
        <v>623255.41</v>
      </c>
      <c r="AG43" s="64">
        <v>91475.96</v>
      </c>
      <c r="AH43" s="64">
        <v>233589.7</v>
      </c>
      <c r="AI43" s="64">
        <v>53.19</v>
      </c>
      <c r="AJ43" s="64">
        <v>237.83</v>
      </c>
      <c r="AK43" s="64">
        <v>392234.97</v>
      </c>
      <c r="AL43" s="64">
        <v>903157.84</v>
      </c>
      <c r="AM43" s="64">
        <v>0</v>
      </c>
      <c r="AN43" s="64">
        <v>0</v>
      </c>
      <c r="AO43" s="64">
        <f t="shared" si="8"/>
        <v>9097.220000000001</v>
      </c>
      <c r="AP43" s="64">
        <f t="shared" si="8"/>
        <v>31750.680000000004</v>
      </c>
      <c r="AQ43" s="64">
        <v>3139.01</v>
      </c>
      <c r="AR43" s="64">
        <v>10029.65</v>
      </c>
      <c r="AS43" s="64">
        <v>3897.09</v>
      </c>
      <c r="AT43" s="64">
        <v>10891.04</v>
      </c>
      <c r="AU43" s="64">
        <v>0</v>
      </c>
      <c r="AV43" s="64">
        <v>0</v>
      </c>
      <c r="AW43" s="64">
        <v>1500</v>
      </c>
      <c r="AX43" s="64">
        <v>9100</v>
      </c>
      <c r="AY43" s="64">
        <v>561.12</v>
      </c>
      <c r="AZ43" s="64">
        <v>1729.99</v>
      </c>
      <c r="BA43" s="22"/>
      <c r="BB43" s="22"/>
    </row>
    <row r="44" spans="1:54" ht="9" customHeight="1">
      <c r="A44" s="66">
        <f t="shared" si="6"/>
        <v>37</v>
      </c>
      <c r="B44" s="62" t="s">
        <v>167</v>
      </c>
      <c r="C44" s="63" t="s">
        <v>39</v>
      </c>
      <c r="D44" s="64">
        <v>569799.45</v>
      </c>
      <c r="E44" s="64">
        <v>155296.82</v>
      </c>
      <c r="F44" s="64">
        <f t="shared" si="0"/>
        <v>414502.62999999995</v>
      </c>
      <c r="G44" s="64">
        <v>51799.94</v>
      </c>
      <c r="H44" s="64">
        <v>34424.98</v>
      </c>
      <c r="I44" s="64">
        <f t="shared" si="1"/>
        <v>17374.96</v>
      </c>
      <c r="J44" s="65">
        <v>5864192.58</v>
      </c>
      <c r="K44" s="64">
        <v>11.5927</v>
      </c>
      <c r="L44" s="64">
        <v>0</v>
      </c>
      <c r="M44" s="64">
        <f t="shared" si="2"/>
        <v>0</v>
      </c>
      <c r="N44" s="64">
        <v>0</v>
      </c>
      <c r="O44" s="64">
        <v>46452443.13</v>
      </c>
      <c r="P44" s="64">
        <f t="shared" si="3"/>
        <v>10855714.86</v>
      </c>
      <c r="Q44" s="64">
        <v>0</v>
      </c>
      <c r="R44" s="64">
        <v>3542942.84</v>
      </c>
      <c r="S44" s="64">
        <v>0</v>
      </c>
      <c r="T44" s="64">
        <v>0</v>
      </c>
      <c r="U44" s="64">
        <v>0</v>
      </c>
      <c r="V44" s="64">
        <v>0</v>
      </c>
      <c r="W44" s="64">
        <v>1781707.12</v>
      </c>
      <c r="X44" s="64">
        <v>3238928.78</v>
      </c>
      <c r="Y44" s="64">
        <v>2292136.12</v>
      </c>
      <c r="Z44" s="64">
        <v>0</v>
      </c>
      <c r="AA44" s="64">
        <v>0</v>
      </c>
      <c r="AB44" s="64">
        <v>0</v>
      </c>
      <c r="AC44" s="64">
        <f t="shared" si="7"/>
        <v>1536518.6600000001</v>
      </c>
      <c r="AD44" s="64">
        <f t="shared" si="7"/>
        <v>5864192.58</v>
      </c>
      <c r="AE44" s="64">
        <v>316968.46</v>
      </c>
      <c r="AF44" s="64">
        <v>1811774.2</v>
      </c>
      <c r="AG44" s="64">
        <v>309992.51</v>
      </c>
      <c r="AH44" s="64">
        <v>1223761.89</v>
      </c>
      <c r="AI44" s="64">
        <v>172.17</v>
      </c>
      <c r="AJ44" s="64">
        <v>842019</v>
      </c>
      <c r="AK44" s="64">
        <v>909385.52</v>
      </c>
      <c r="AL44" s="64">
        <v>1986637.49</v>
      </c>
      <c r="AM44" s="64">
        <v>0</v>
      </c>
      <c r="AN44" s="64">
        <v>0</v>
      </c>
      <c r="AO44" s="64">
        <f t="shared" si="8"/>
        <v>18975.09</v>
      </c>
      <c r="AP44" s="64">
        <f t="shared" si="8"/>
        <v>155296.82</v>
      </c>
      <c r="AQ44" s="64">
        <v>9017.23</v>
      </c>
      <c r="AR44" s="64">
        <v>34424.98</v>
      </c>
      <c r="AS44" s="64">
        <v>6057.82</v>
      </c>
      <c r="AT44" s="64">
        <v>39424.79</v>
      </c>
      <c r="AU44" s="64">
        <v>0</v>
      </c>
      <c r="AV44" s="64">
        <v>56050</v>
      </c>
      <c r="AW44" s="64">
        <v>2328.4</v>
      </c>
      <c r="AX44" s="64">
        <v>20921.46</v>
      </c>
      <c r="AY44" s="64">
        <v>1571.64</v>
      </c>
      <c r="AZ44" s="64">
        <v>4475.59</v>
      </c>
      <c r="BA44" s="22"/>
      <c r="BB44" s="22"/>
    </row>
    <row r="45" spans="1:54" ht="9" customHeight="1">
      <c r="A45" s="66">
        <f t="shared" si="6"/>
        <v>38</v>
      </c>
      <c r="B45" s="62" t="s">
        <v>144</v>
      </c>
      <c r="C45" s="63" t="s">
        <v>40</v>
      </c>
      <c r="D45" s="64">
        <v>5935613.29</v>
      </c>
      <c r="E45" s="64">
        <v>1487948.29</v>
      </c>
      <c r="F45" s="64">
        <f t="shared" si="0"/>
        <v>4447665</v>
      </c>
      <c r="G45" s="64">
        <v>539601.19</v>
      </c>
      <c r="H45" s="64">
        <v>303502.23</v>
      </c>
      <c r="I45" s="64">
        <f t="shared" si="1"/>
        <v>236098.95999999996</v>
      </c>
      <c r="J45" s="65">
        <v>51237807.89</v>
      </c>
      <c r="K45" s="64">
        <v>9.9345</v>
      </c>
      <c r="L45" s="64">
        <v>0</v>
      </c>
      <c r="M45" s="64">
        <f t="shared" si="2"/>
        <v>0</v>
      </c>
      <c r="N45" s="64">
        <v>0</v>
      </c>
      <c r="O45" s="64">
        <v>480991214.87</v>
      </c>
      <c r="P45" s="64">
        <f t="shared" si="3"/>
        <v>151974100.61</v>
      </c>
      <c r="Q45" s="64">
        <v>0</v>
      </c>
      <c r="R45" s="64">
        <v>17468656.96</v>
      </c>
      <c r="S45" s="64">
        <v>0</v>
      </c>
      <c r="T45" s="64">
        <v>0</v>
      </c>
      <c r="U45" s="64">
        <v>0</v>
      </c>
      <c r="V45" s="64">
        <v>0</v>
      </c>
      <c r="W45" s="64">
        <v>32771335.66</v>
      </c>
      <c r="X45" s="64">
        <v>59574338.09</v>
      </c>
      <c r="Y45" s="64">
        <v>42159769.9</v>
      </c>
      <c r="Z45" s="64">
        <v>0</v>
      </c>
      <c r="AA45" s="64">
        <v>0</v>
      </c>
      <c r="AB45" s="64">
        <v>0</v>
      </c>
      <c r="AC45" s="64">
        <f>AE45+AG45+AI45+AK45+AM45</f>
        <v>23996548.509999998</v>
      </c>
      <c r="AD45" s="64">
        <f t="shared" si="7"/>
        <v>51237807.89</v>
      </c>
      <c r="AE45" s="64">
        <v>-577667.6</v>
      </c>
      <c r="AF45" s="64">
        <v>3716202.99</v>
      </c>
      <c r="AG45" s="64">
        <v>3625248.74</v>
      </c>
      <c r="AH45" s="64">
        <v>9231194.99</v>
      </c>
      <c r="AI45" s="64">
        <v>1106657.19</v>
      </c>
      <c r="AJ45" s="64">
        <v>2630035.28</v>
      </c>
      <c r="AK45" s="64">
        <v>19842310.18</v>
      </c>
      <c r="AL45" s="64">
        <v>35660374.63</v>
      </c>
      <c r="AM45" s="64">
        <v>0</v>
      </c>
      <c r="AN45" s="64">
        <v>0</v>
      </c>
      <c r="AO45" s="64">
        <f t="shared" si="8"/>
        <v>260824.76</v>
      </c>
      <c r="AP45" s="64">
        <f t="shared" si="8"/>
        <v>1487948.29</v>
      </c>
      <c r="AQ45" s="64">
        <v>115155.78</v>
      </c>
      <c r="AR45" s="64">
        <v>303502.23</v>
      </c>
      <c r="AS45" s="64">
        <v>103137.31</v>
      </c>
      <c r="AT45" s="64">
        <v>381610.57</v>
      </c>
      <c r="AU45" s="64">
        <v>0</v>
      </c>
      <c r="AV45" s="64">
        <v>520307.8</v>
      </c>
      <c r="AW45" s="64">
        <v>42510.67</v>
      </c>
      <c r="AX45" s="64">
        <v>282450.69</v>
      </c>
      <c r="AY45" s="64">
        <v>21</v>
      </c>
      <c r="AZ45" s="64">
        <v>77</v>
      </c>
      <c r="BA45" s="22"/>
      <c r="BB45" s="22"/>
    </row>
    <row r="46" spans="1:54" ht="9" customHeight="1">
      <c r="A46" s="66">
        <v>39</v>
      </c>
      <c r="B46" s="62" t="s">
        <v>146</v>
      </c>
      <c r="C46" s="63" t="s">
        <v>42</v>
      </c>
      <c r="D46" s="64">
        <v>387394.89</v>
      </c>
      <c r="E46" s="64">
        <v>64414.3</v>
      </c>
      <c r="F46" s="67">
        <f t="shared" si="0"/>
        <v>322980.59</v>
      </c>
      <c r="G46" s="64">
        <v>35217.72</v>
      </c>
      <c r="H46" s="64">
        <v>21366.24</v>
      </c>
      <c r="I46" s="67">
        <f t="shared" si="1"/>
        <v>13851.48</v>
      </c>
      <c r="J46" s="65">
        <v>1841541.46</v>
      </c>
      <c r="K46" s="64">
        <v>5.45</v>
      </c>
      <c r="L46" s="67">
        <v>0</v>
      </c>
      <c r="M46" s="67">
        <f t="shared" si="2"/>
        <v>0</v>
      </c>
      <c r="N46" s="67">
        <v>0</v>
      </c>
      <c r="O46" s="64">
        <v>31086166.97</v>
      </c>
      <c r="P46" s="67">
        <f t="shared" si="3"/>
        <v>9886829.44</v>
      </c>
      <c r="Q46" s="67">
        <v>0</v>
      </c>
      <c r="R46" s="64">
        <v>1766348.83</v>
      </c>
      <c r="S46" s="67">
        <v>0</v>
      </c>
      <c r="T46" s="67">
        <v>0</v>
      </c>
      <c r="U46" s="67">
        <v>0</v>
      </c>
      <c r="V46" s="67">
        <v>0</v>
      </c>
      <c r="W46" s="67">
        <v>1978499.82</v>
      </c>
      <c r="X46" s="67">
        <v>3596674.19</v>
      </c>
      <c r="Y46" s="67">
        <v>2545306.6</v>
      </c>
      <c r="Z46" s="67">
        <v>0</v>
      </c>
      <c r="AA46" s="67">
        <v>0</v>
      </c>
      <c r="AB46" s="67">
        <v>0</v>
      </c>
      <c r="AC46" s="67">
        <f t="shared" si="7"/>
        <v>1340034.94</v>
      </c>
      <c r="AD46" s="67">
        <f t="shared" si="7"/>
        <v>1841541.46</v>
      </c>
      <c r="AE46" s="64">
        <v>-44563.2</v>
      </c>
      <c r="AF46" s="64">
        <v>-172888.41</v>
      </c>
      <c r="AG46" s="64">
        <v>311165.93</v>
      </c>
      <c r="AH46" s="64">
        <v>951647.81</v>
      </c>
      <c r="AI46" s="67">
        <v>628.89</v>
      </c>
      <c r="AJ46" s="64">
        <v>1031.69</v>
      </c>
      <c r="AK46" s="64">
        <v>1072803.32</v>
      </c>
      <c r="AL46" s="64">
        <v>1061750.37</v>
      </c>
      <c r="AM46" s="67">
        <v>0</v>
      </c>
      <c r="AN46" s="67">
        <v>0</v>
      </c>
      <c r="AO46" s="67">
        <f t="shared" si="8"/>
        <v>16291.26</v>
      </c>
      <c r="AP46" s="67">
        <f t="shared" si="8"/>
        <v>64414.3</v>
      </c>
      <c r="AQ46" s="64">
        <v>6722.94</v>
      </c>
      <c r="AR46" s="64">
        <v>21366.24</v>
      </c>
      <c r="AS46" s="64">
        <v>6745.56</v>
      </c>
      <c r="AT46" s="64">
        <v>25150.37</v>
      </c>
      <c r="AU46" s="64">
        <v>0</v>
      </c>
      <c r="AV46" s="64">
        <v>0</v>
      </c>
      <c r="AW46" s="64">
        <v>2756.76</v>
      </c>
      <c r="AX46" s="64">
        <v>17759.69</v>
      </c>
      <c r="AY46" s="64">
        <v>66</v>
      </c>
      <c r="AZ46" s="64">
        <v>138</v>
      </c>
      <c r="BA46" s="22"/>
      <c r="BB46" s="22"/>
    </row>
    <row r="47" spans="1:54" ht="9" customHeight="1">
      <c r="A47" s="66">
        <f t="shared" si="6"/>
        <v>40</v>
      </c>
      <c r="B47" s="62" t="s">
        <v>147</v>
      </c>
      <c r="C47" s="63" t="s">
        <v>43</v>
      </c>
      <c r="D47" s="64">
        <v>394166.71</v>
      </c>
      <c r="E47" s="64">
        <v>96424.11</v>
      </c>
      <c r="F47" s="64">
        <f t="shared" si="0"/>
        <v>297742.60000000003</v>
      </c>
      <c r="G47" s="64">
        <v>35833.33</v>
      </c>
      <c r="H47" s="64">
        <v>22082.3</v>
      </c>
      <c r="I47" s="64">
        <f t="shared" si="1"/>
        <v>13751.030000000002</v>
      </c>
      <c r="J47" s="65">
        <v>2667530.07</v>
      </c>
      <c r="K47" s="64">
        <v>7.67</v>
      </c>
      <c r="L47" s="64">
        <v>0</v>
      </c>
      <c r="M47" s="64">
        <f t="shared" si="2"/>
        <v>0</v>
      </c>
      <c r="N47" s="64">
        <v>0</v>
      </c>
      <c r="O47" s="64">
        <v>32507130.79</v>
      </c>
      <c r="P47" s="64">
        <f t="shared" si="3"/>
        <v>7670728.65</v>
      </c>
      <c r="Q47" s="64">
        <v>0</v>
      </c>
      <c r="R47" s="64">
        <v>1609109.28</v>
      </c>
      <c r="S47" s="64">
        <v>0</v>
      </c>
      <c r="T47" s="64">
        <v>0</v>
      </c>
      <c r="U47" s="64">
        <v>0</v>
      </c>
      <c r="V47" s="64">
        <v>0</v>
      </c>
      <c r="W47" s="64">
        <v>1476872.29</v>
      </c>
      <c r="X47" s="64">
        <v>2684775.81</v>
      </c>
      <c r="Y47" s="64">
        <v>1899971.27</v>
      </c>
      <c r="Z47" s="64">
        <v>0</v>
      </c>
      <c r="AA47" s="64">
        <v>0</v>
      </c>
      <c r="AB47" s="64">
        <v>0</v>
      </c>
      <c r="AC47" s="64">
        <f t="shared" si="7"/>
        <v>1051938.0899999999</v>
      </c>
      <c r="AD47" s="64">
        <f t="shared" si="7"/>
        <v>2667530.07</v>
      </c>
      <c r="AE47" s="64">
        <v>281230.85</v>
      </c>
      <c r="AF47" s="64">
        <v>1532137.46</v>
      </c>
      <c r="AG47" s="64">
        <v>271444.34</v>
      </c>
      <c r="AH47" s="64">
        <v>588611.05</v>
      </c>
      <c r="AI47" s="64">
        <v>50410.96</v>
      </c>
      <c r="AJ47" s="64">
        <v>149589.04</v>
      </c>
      <c r="AK47" s="64">
        <v>448851.94</v>
      </c>
      <c r="AL47" s="64">
        <v>397192.52</v>
      </c>
      <c r="AM47" s="64">
        <v>0</v>
      </c>
      <c r="AN47" s="64">
        <v>0</v>
      </c>
      <c r="AO47" s="64">
        <f t="shared" si="8"/>
        <v>21435.96</v>
      </c>
      <c r="AP47" s="64">
        <f t="shared" si="8"/>
        <v>96424.11</v>
      </c>
      <c r="AQ47" s="64">
        <v>7022.58</v>
      </c>
      <c r="AR47" s="64">
        <v>22082.3</v>
      </c>
      <c r="AS47" s="64">
        <v>12349.6</v>
      </c>
      <c r="AT47" s="64">
        <v>33581.94</v>
      </c>
      <c r="AU47" s="64">
        <v>0</v>
      </c>
      <c r="AV47" s="64">
        <v>24000</v>
      </c>
      <c r="AW47" s="64">
        <v>1953.78</v>
      </c>
      <c r="AX47" s="64">
        <v>16479.87</v>
      </c>
      <c r="AY47" s="64">
        <v>110</v>
      </c>
      <c r="AZ47" s="64">
        <v>280</v>
      </c>
      <c r="BA47" s="22"/>
      <c r="BB47" s="22"/>
    </row>
    <row r="48" spans="1:54" ht="9" customHeight="1">
      <c r="A48" s="66">
        <f t="shared" si="6"/>
        <v>41</v>
      </c>
      <c r="B48" s="62" t="s">
        <v>148</v>
      </c>
      <c r="C48" s="63" t="s">
        <v>44</v>
      </c>
      <c r="D48" s="64">
        <v>244161.91</v>
      </c>
      <c r="E48" s="64">
        <v>81371.76</v>
      </c>
      <c r="F48" s="64">
        <f t="shared" si="0"/>
        <v>162790.15000000002</v>
      </c>
      <c r="G48" s="64">
        <v>22196.52</v>
      </c>
      <c r="H48" s="64">
        <v>12895.82</v>
      </c>
      <c r="I48" s="64">
        <f t="shared" si="1"/>
        <v>9300.7</v>
      </c>
      <c r="J48" s="65">
        <v>2899049.58</v>
      </c>
      <c r="K48" s="64">
        <v>13.65</v>
      </c>
      <c r="L48" s="64">
        <v>0</v>
      </c>
      <c r="M48" s="64">
        <f t="shared" si="2"/>
        <v>0</v>
      </c>
      <c r="N48" s="64">
        <v>0</v>
      </c>
      <c r="O48" s="64">
        <v>19656923.63</v>
      </c>
      <c r="P48" s="64">
        <f t="shared" si="3"/>
        <v>6358198.22</v>
      </c>
      <c r="Q48" s="64">
        <v>0</v>
      </c>
      <c r="R48" s="64">
        <v>903879.5</v>
      </c>
      <c r="S48" s="64">
        <v>0</v>
      </c>
      <c r="T48" s="64">
        <v>0</v>
      </c>
      <c r="U48" s="64">
        <v>0</v>
      </c>
      <c r="V48" s="64">
        <v>0</v>
      </c>
      <c r="W48" s="64">
        <v>1328907.62</v>
      </c>
      <c r="X48" s="64">
        <v>2415793.88</v>
      </c>
      <c r="Y48" s="64">
        <v>1709617.22</v>
      </c>
      <c r="Z48" s="64">
        <v>0</v>
      </c>
      <c r="AA48" s="64">
        <v>0</v>
      </c>
      <c r="AB48" s="64">
        <v>0</v>
      </c>
      <c r="AC48" s="64">
        <f t="shared" si="7"/>
        <v>1558139.4</v>
      </c>
      <c r="AD48" s="64">
        <f t="shared" si="7"/>
        <v>2899049.58</v>
      </c>
      <c r="AE48" s="64">
        <v>257986.15</v>
      </c>
      <c r="AF48" s="64">
        <v>579381.08</v>
      </c>
      <c r="AG48" s="64">
        <v>180859.45</v>
      </c>
      <c r="AH48" s="64">
        <v>498020.4</v>
      </c>
      <c r="AI48" s="64">
        <v>192.6</v>
      </c>
      <c r="AJ48" s="64">
        <v>372.33</v>
      </c>
      <c r="AK48" s="64">
        <v>1119101.2</v>
      </c>
      <c r="AL48" s="64">
        <v>1821275.77</v>
      </c>
      <c r="AM48" s="64">
        <v>0</v>
      </c>
      <c r="AN48" s="64">
        <v>0</v>
      </c>
      <c r="AO48" s="64">
        <f t="shared" si="8"/>
        <v>13234.060000000001</v>
      </c>
      <c r="AP48" s="64">
        <f t="shared" si="8"/>
        <v>81371.76000000001</v>
      </c>
      <c r="AQ48" s="64">
        <v>4505.21</v>
      </c>
      <c r="AR48" s="64">
        <v>12895.82</v>
      </c>
      <c r="AS48" s="64">
        <v>8686.85</v>
      </c>
      <c r="AT48" s="64">
        <v>26048.97</v>
      </c>
      <c r="AU48" s="64">
        <v>0</v>
      </c>
      <c r="AV48" s="64">
        <v>32228.18</v>
      </c>
      <c r="AW48" s="64">
        <v>0</v>
      </c>
      <c r="AX48" s="64">
        <v>10096.79</v>
      </c>
      <c r="AY48" s="64">
        <v>42</v>
      </c>
      <c r="AZ48" s="64">
        <v>102</v>
      </c>
      <c r="BA48" s="22"/>
      <c r="BB48" s="22"/>
    </row>
    <row r="49" spans="1:54" ht="9" customHeight="1">
      <c r="A49" s="66">
        <f t="shared" si="6"/>
        <v>42</v>
      </c>
      <c r="B49" s="62" t="s">
        <v>149</v>
      </c>
      <c r="C49" s="63" t="s">
        <v>21</v>
      </c>
      <c r="D49" s="64">
        <v>252264.33</v>
      </c>
      <c r="E49" s="64">
        <v>89208.65</v>
      </c>
      <c r="F49" s="64">
        <f t="shared" si="0"/>
        <v>163055.68</v>
      </c>
      <c r="G49" s="64">
        <v>25226.43</v>
      </c>
      <c r="H49" s="64">
        <v>14285.15</v>
      </c>
      <c r="I49" s="64">
        <f t="shared" si="1"/>
        <v>10941.28</v>
      </c>
      <c r="J49" s="65">
        <v>2340498.46</v>
      </c>
      <c r="K49" s="64">
        <v>9.8246</v>
      </c>
      <c r="L49" s="64">
        <v>0</v>
      </c>
      <c r="M49" s="64">
        <f t="shared" si="2"/>
        <v>0</v>
      </c>
      <c r="N49" s="64">
        <v>0</v>
      </c>
      <c r="O49" s="64">
        <v>21808131.13</v>
      </c>
      <c r="P49" s="64">
        <f t="shared" si="3"/>
        <v>8903650.45</v>
      </c>
      <c r="Q49" s="64">
        <v>0</v>
      </c>
      <c r="R49" s="64">
        <v>992865.21</v>
      </c>
      <c r="S49" s="64">
        <v>0</v>
      </c>
      <c r="T49" s="64">
        <v>0</v>
      </c>
      <c r="U49" s="64">
        <v>0</v>
      </c>
      <c r="V49" s="64">
        <v>0</v>
      </c>
      <c r="W49" s="64">
        <v>1927408.97</v>
      </c>
      <c r="X49" s="64">
        <v>3503797.18</v>
      </c>
      <c r="Y49" s="64">
        <v>2479579.09</v>
      </c>
      <c r="Z49" s="64">
        <v>0</v>
      </c>
      <c r="AA49" s="64">
        <v>0</v>
      </c>
      <c r="AB49" s="64">
        <v>0</v>
      </c>
      <c r="AC49" s="64">
        <f t="shared" si="7"/>
        <v>1249405.22</v>
      </c>
      <c r="AD49" s="64">
        <f t="shared" si="7"/>
        <v>2340498.46</v>
      </c>
      <c r="AE49" s="64">
        <v>768554.81</v>
      </c>
      <c r="AF49" s="64">
        <v>1112950.74</v>
      </c>
      <c r="AG49" s="64">
        <v>206371.22</v>
      </c>
      <c r="AH49" s="64">
        <v>525523.45</v>
      </c>
      <c r="AI49" s="64">
        <v>114980.7</v>
      </c>
      <c r="AJ49" s="64">
        <v>125224.68</v>
      </c>
      <c r="AK49" s="64">
        <v>159498.49</v>
      </c>
      <c r="AL49" s="64">
        <v>576799.59</v>
      </c>
      <c r="AM49" s="64">
        <v>0</v>
      </c>
      <c r="AN49" s="64">
        <v>0</v>
      </c>
      <c r="AO49" s="64">
        <f t="shared" si="8"/>
        <v>44929.62</v>
      </c>
      <c r="AP49" s="64">
        <f t="shared" si="8"/>
        <v>89208.65000000001</v>
      </c>
      <c r="AQ49" s="64">
        <v>4994.2</v>
      </c>
      <c r="AR49" s="64">
        <v>14285.15</v>
      </c>
      <c r="AS49" s="64">
        <v>39061.05</v>
      </c>
      <c r="AT49" s="64">
        <v>56815.37</v>
      </c>
      <c r="AU49" s="64">
        <v>0</v>
      </c>
      <c r="AV49" s="64">
        <v>5000</v>
      </c>
      <c r="AW49" s="64">
        <v>874.37</v>
      </c>
      <c r="AX49" s="64">
        <v>13108.13</v>
      </c>
      <c r="AY49" s="64">
        <v>0</v>
      </c>
      <c r="AZ49" s="64">
        <v>0</v>
      </c>
      <c r="BA49" s="22"/>
      <c r="BB49" s="22"/>
    </row>
    <row r="50" spans="1:54" ht="9" customHeight="1">
      <c r="A50" s="66">
        <f t="shared" si="6"/>
        <v>43</v>
      </c>
      <c r="B50" s="62" t="s">
        <v>150</v>
      </c>
      <c r="C50" s="63" t="s">
        <v>45</v>
      </c>
      <c r="D50" s="64">
        <v>151872.05</v>
      </c>
      <c r="E50" s="64">
        <v>30073.62</v>
      </c>
      <c r="F50" s="67">
        <f t="shared" si="0"/>
        <v>121798.43</v>
      </c>
      <c r="G50" s="64">
        <v>13806.55</v>
      </c>
      <c r="H50" s="64">
        <v>7861.13</v>
      </c>
      <c r="I50" s="67">
        <f t="shared" si="1"/>
        <v>5945.419999999999</v>
      </c>
      <c r="J50" s="65">
        <v>866472.38</v>
      </c>
      <c r="K50" s="64">
        <v>6.57</v>
      </c>
      <c r="L50" s="67">
        <v>0</v>
      </c>
      <c r="M50" s="67">
        <f t="shared" si="2"/>
        <v>0</v>
      </c>
      <c r="N50" s="67">
        <v>0</v>
      </c>
      <c r="O50" s="64">
        <v>12157126.78</v>
      </c>
      <c r="P50" s="67">
        <f t="shared" si="3"/>
        <v>4090786.5300000003</v>
      </c>
      <c r="Q50" s="67">
        <v>0</v>
      </c>
      <c r="R50" s="64">
        <v>612125.01</v>
      </c>
      <c r="S50" s="67">
        <v>0</v>
      </c>
      <c r="T50" s="64">
        <v>0</v>
      </c>
      <c r="U50" s="64">
        <v>0</v>
      </c>
      <c r="V50" s="64">
        <v>0</v>
      </c>
      <c r="W50" s="67">
        <v>847552.2</v>
      </c>
      <c r="X50" s="67">
        <v>1540747.73</v>
      </c>
      <c r="Y50" s="67">
        <v>1090361.59</v>
      </c>
      <c r="Z50" s="67">
        <v>0</v>
      </c>
      <c r="AA50" s="67">
        <v>0</v>
      </c>
      <c r="AB50" s="67">
        <v>0</v>
      </c>
      <c r="AC50" s="67">
        <f t="shared" si="7"/>
        <v>378750.78</v>
      </c>
      <c r="AD50" s="67">
        <f t="shared" si="7"/>
        <v>866472.3800000001</v>
      </c>
      <c r="AE50" s="64">
        <v>34010.6</v>
      </c>
      <c r="AF50" s="64">
        <v>166366.1</v>
      </c>
      <c r="AG50" s="64">
        <v>81111.74</v>
      </c>
      <c r="AH50" s="64">
        <v>204742.57</v>
      </c>
      <c r="AI50" s="67">
        <v>26465.76</v>
      </c>
      <c r="AJ50" s="64">
        <v>148349.41</v>
      </c>
      <c r="AK50" s="64">
        <v>237162.68</v>
      </c>
      <c r="AL50" s="64">
        <v>347014.3</v>
      </c>
      <c r="AM50" s="67">
        <v>0</v>
      </c>
      <c r="AN50" s="67">
        <v>0</v>
      </c>
      <c r="AO50" s="67">
        <f t="shared" si="8"/>
        <v>8793.52</v>
      </c>
      <c r="AP50" s="67">
        <f t="shared" si="8"/>
        <v>30073.620000000003</v>
      </c>
      <c r="AQ50" s="64">
        <v>2887.32</v>
      </c>
      <c r="AR50" s="64">
        <v>7861.13</v>
      </c>
      <c r="AS50" s="64">
        <v>5870.2</v>
      </c>
      <c r="AT50" s="64">
        <v>11464.16</v>
      </c>
      <c r="AU50" s="64">
        <v>0</v>
      </c>
      <c r="AV50" s="64">
        <v>4720</v>
      </c>
      <c r="AW50" s="64">
        <v>0</v>
      </c>
      <c r="AX50" s="64">
        <v>5899.33</v>
      </c>
      <c r="AY50" s="64">
        <v>36</v>
      </c>
      <c r="AZ50" s="64">
        <v>129</v>
      </c>
      <c r="BA50" s="22"/>
      <c r="BB50" s="22"/>
    </row>
    <row r="51" spans="1:54" ht="9" customHeight="1">
      <c r="A51" s="66">
        <f t="shared" si="6"/>
        <v>44</v>
      </c>
      <c r="B51" s="62" t="s">
        <v>151</v>
      </c>
      <c r="C51" s="63" t="s">
        <v>31</v>
      </c>
      <c r="D51" s="64">
        <v>853711.1</v>
      </c>
      <c r="E51" s="64">
        <v>158887.46</v>
      </c>
      <c r="F51" s="64">
        <f t="shared" si="0"/>
        <v>694823.64</v>
      </c>
      <c r="G51" s="64">
        <v>77610.09</v>
      </c>
      <c r="H51" s="64">
        <v>47940.92</v>
      </c>
      <c r="I51" s="64">
        <f t="shared" si="1"/>
        <v>29669.17</v>
      </c>
      <c r="J51" s="65">
        <v>6384190.24</v>
      </c>
      <c r="K51" s="64">
        <v>8.5</v>
      </c>
      <c r="L51" s="64">
        <v>0</v>
      </c>
      <c r="M51" s="64">
        <f t="shared" si="2"/>
        <v>0</v>
      </c>
      <c r="N51" s="64">
        <v>0</v>
      </c>
      <c r="O51" s="64">
        <v>69710454.11</v>
      </c>
      <c r="P51" s="64">
        <f t="shared" si="3"/>
        <v>18381255.55</v>
      </c>
      <c r="Q51" s="64">
        <v>0</v>
      </c>
      <c r="R51" s="64">
        <v>3715729.18</v>
      </c>
      <c r="S51" s="64">
        <v>0</v>
      </c>
      <c r="T51" s="64">
        <v>0</v>
      </c>
      <c r="U51" s="64">
        <v>0</v>
      </c>
      <c r="V51" s="64">
        <v>0</v>
      </c>
      <c r="W51" s="64">
        <v>3573155.66</v>
      </c>
      <c r="X51" s="64">
        <v>6495566.3</v>
      </c>
      <c r="Y51" s="64">
        <v>4596804.41</v>
      </c>
      <c r="Z51" s="64">
        <v>0</v>
      </c>
      <c r="AA51" s="64">
        <v>0</v>
      </c>
      <c r="AB51" s="64">
        <v>0</v>
      </c>
      <c r="AC51" s="64">
        <f t="shared" si="7"/>
        <v>2089032.5299999998</v>
      </c>
      <c r="AD51" s="64">
        <f t="shared" si="7"/>
        <v>6384190.24</v>
      </c>
      <c r="AE51" s="64">
        <v>-23046.84</v>
      </c>
      <c r="AF51" s="64">
        <v>712709.12</v>
      </c>
      <c r="AG51" s="64">
        <v>612458.99</v>
      </c>
      <c r="AH51" s="64">
        <v>1773519.01</v>
      </c>
      <c r="AI51" s="64">
        <v>0</v>
      </c>
      <c r="AJ51" s="64">
        <v>0</v>
      </c>
      <c r="AK51" s="64">
        <v>1499620.38</v>
      </c>
      <c r="AL51" s="64">
        <v>3897962.11</v>
      </c>
      <c r="AM51" s="64">
        <v>0</v>
      </c>
      <c r="AN51" s="64">
        <v>0</v>
      </c>
      <c r="AO51" s="64">
        <f t="shared" si="8"/>
        <v>34371.520000000004</v>
      </c>
      <c r="AP51" s="64">
        <f t="shared" si="8"/>
        <v>158887.46</v>
      </c>
      <c r="AQ51" s="64">
        <v>14949</v>
      </c>
      <c r="AR51" s="64">
        <v>47940.92</v>
      </c>
      <c r="AS51" s="64">
        <v>19356.52</v>
      </c>
      <c r="AT51" s="64">
        <v>41166.03</v>
      </c>
      <c r="AU51" s="64">
        <v>0</v>
      </c>
      <c r="AV51" s="64">
        <v>29000</v>
      </c>
      <c r="AW51" s="64">
        <v>0</v>
      </c>
      <c r="AX51" s="64">
        <v>40648.51</v>
      </c>
      <c r="AY51" s="64">
        <v>66</v>
      </c>
      <c r="AZ51" s="64">
        <v>132</v>
      </c>
      <c r="BA51" s="22"/>
      <c r="BB51" s="22"/>
    </row>
    <row r="52" spans="1:54" ht="9" customHeight="1">
      <c r="A52" s="66">
        <f t="shared" si="6"/>
        <v>45</v>
      </c>
      <c r="B52" s="62" t="s">
        <v>152</v>
      </c>
      <c r="C52" s="63" t="s">
        <v>62</v>
      </c>
      <c r="D52" s="64">
        <v>2447351.65</v>
      </c>
      <c r="E52" s="64">
        <v>492643.45</v>
      </c>
      <c r="F52" s="67">
        <f t="shared" si="0"/>
        <v>1954708.2</v>
      </c>
      <c r="G52" s="64">
        <v>222486.51</v>
      </c>
      <c r="H52" s="64">
        <v>135211.91</v>
      </c>
      <c r="I52" s="67">
        <f t="shared" si="1"/>
        <v>87274.6</v>
      </c>
      <c r="J52" s="65">
        <v>19574546.3</v>
      </c>
      <c r="K52" s="64">
        <v>9.1</v>
      </c>
      <c r="L52" s="67">
        <v>0</v>
      </c>
      <c r="M52" s="67">
        <f t="shared" si="2"/>
        <v>0</v>
      </c>
      <c r="N52" s="67">
        <v>0</v>
      </c>
      <c r="O52" s="64">
        <v>199826664.42</v>
      </c>
      <c r="P52" s="67">
        <f t="shared" si="3"/>
        <v>52529573.43000001</v>
      </c>
      <c r="Q52" s="67">
        <v>0</v>
      </c>
      <c r="R52" s="64">
        <v>10785600.82</v>
      </c>
      <c r="S52" s="67">
        <v>0</v>
      </c>
      <c r="T52" s="67">
        <v>0</v>
      </c>
      <c r="U52" s="67">
        <v>0</v>
      </c>
      <c r="V52" s="67">
        <v>0</v>
      </c>
      <c r="W52" s="67">
        <v>10170634.74</v>
      </c>
      <c r="X52" s="67">
        <v>18488988.03</v>
      </c>
      <c r="Y52" s="67">
        <v>13084349.84</v>
      </c>
      <c r="Z52" s="67">
        <v>0</v>
      </c>
      <c r="AA52" s="67">
        <v>0</v>
      </c>
      <c r="AB52" s="67">
        <v>0</v>
      </c>
      <c r="AC52" s="67">
        <f t="shared" si="7"/>
        <v>7857412.93</v>
      </c>
      <c r="AD52" s="67">
        <f t="shared" si="7"/>
        <v>19574546.299999997</v>
      </c>
      <c r="AE52" s="64">
        <v>1087466.35</v>
      </c>
      <c r="AF52" s="64">
        <v>2646022.63</v>
      </c>
      <c r="AG52" s="64">
        <v>1381425.7</v>
      </c>
      <c r="AH52" s="64">
        <v>3804449.48</v>
      </c>
      <c r="AI52" s="67">
        <v>0</v>
      </c>
      <c r="AJ52" s="64">
        <v>0</v>
      </c>
      <c r="AK52" s="64">
        <v>5388520.88</v>
      </c>
      <c r="AL52" s="64">
        <v>13124074.19</v>
      </c>
      <c r="AM52" s="67">
        <v>0</v>
      </c>
      <c r="AN52" s="67">
        <v>0</v>
      </c>
      <c r="AO52" s="67">
        <f t="shared" si="8"/>
        <v>161776.94</v>
      </c>
      <c r="AP52" s="67">
        <f t="shared" si="8"/>
        <v>492643.45000000007</v>
      </c>
      <c r="AQ52" s="64">
        <v>43457.62</v>
      </c>
      <c r="AR52" s="64">
        <v>135211.91</v>
      </c>
      <c r="AS52" s="64">
        <v>106079.32</v>
      </c>
      <c r="AT52" s="64">
        <v>191235.13</v>
      </c>
      <c r="AU52" s="64">
        <v>0</v>
      </c>
      <c r="AV52" s="64">
        <v>15740</v>
      </c>
      <c r="AW52" s="64">
        <v>0</v>
      </c>
      <c r="AX52" s="64">
        <v>114736.41</v>
      </c>
      <c r="AY52" s="64">
        <v>12240</v>
      </c>
      <c r="AZ52" s="64">
        <v>35720</v>
      </c>
      <c r="BA52" s="22"/>
      <c r="BB52" s="22"/>
    </row>
    <row r="53" spans="1:54" ht="9" customHeight="1">
      <c r="A53" s="66">
        <f t="shared" si="6"/>
        <v>46</v>
      </c>
      <c r="B53" s="62" t="s">
        <v>153</v>
      </c>
      <c r="C53" s="63" t="s">
        <v>47</v>
      </c>
      <c r="D53" s="64">
        <v>140217.42</v>
      </c>
      <c r="E53" s="64">
        <v>82432.82</v>
      </c>
      <c r="F53" s="64">
        <f t="shared" si="0"/>
        <v>57784.600000000006</v>
      </c>
      <c r="G53" s="64">
        <v>12747.03</v>
      </c>
      <c r="H53" s="64">
        <v>7945.41</v>
      </c>
      <c r="I53" s="64">
        <f t="shared" si="1"/>
        <v>4801.620000000001</v>
      </c>
      <c r="J53" s="65">
        <v>940648.69</v>
      </c>
      <c r="K53" s="64">
        <v>7.67</v>
      </c>
      <c r="L53" s="64">
        <v>0</v>
      </c>
      <c r="M53" s="64">
        <f t="shared" si="2"/>
        <v>0</v>
      </c>
      <c r="N53" s="64">
        <v>0</v>
      </c>
      <c r="O53" s="64">
        <v>11242193.28</v>
      </c>
      <c r="P53" s="67">
        <f t="shared" si="3"/>
        <v>3516120.7800000003</v>
      </c>
      <c r="Q53" s="64">
        <v>0</v>
      </c>
      <c r="R53" s="64">
        <v>698388.23</v>
      </c>
      <c r="S53" s="64">
        <v>0</v>
      </c>
      <c r="T53" s="64">
        <v>0</v>
      </c>
      <c r="U53" s="64">
        <v>0</v>
      </c>
      <c r="V53" s="64">
        <v>0</v>
      </c>
      <c r="W53" s="64">
        <v>686521.35</v>
      </c>
      <c r="X53" s="64">
        <v>1248013.07</v>
      </c>
      <c r="Y53" s="64">
        <v>883198.13</v>
      </c>
      <c r="Z53" s="64">
        <v>0</v>
      </c>
      <c r="AA53" s="64">
        <v>0</v>
      </c>
      <c r="AB53" s="64">
        <v>0</v>
      </c>
      <c r="AC53" s="64">
        <f t="shared" si="7"/>
        <v>297590.89</v>
      </c>
      <c r="AD53" s="64">
        <f t="shared" si="7"/>
        <v>940648.69</v>
      </c>
      <c r="AE53" s="64">
        <v>-5378.78</v>
      </c>
      <c r="AF53" s="64">
        <v>202793.4</v>
      </c>
      <c r="AG53" s="64">
        <v>111959.83</v>
      </c>
      <c r="AH53" s="64">
        <v>365248.96</v>
      </c>
      <c r="AI53" s="64">
        <v>168.08</v>
      </c>
      <c r="AJ53" s="64">
        <v>904.42</v>
      </c>
      <c r="AK53" s="64">
        <v>190841.76</v>
      </c>
      <c r="AL53" s="64">
        <v>371701.91</v>
      </c>
      <c r="AM53" s="64">
        <v>0</v>
      </c>
      <c r="AN53" s="64">
        <v>0</v>
      </c>
      <c r="AO53" s="64">
        <f t="shared" si="8"/>
        <v>12229.699999999999</v>
      </c>
      <c r="AP53" s="64">
        <f t="shared" si="8"/>
        <v>82432.82</v>
      </c>
      <c r="AQ53" s="64">
        <v>2422.06</v>
      </c>
      <c r="AR53" s="64">
        <v>7945.41</v>
      </c>
      <c r="AS53" s="64">
        <v>8207.81</v>
      </c>
      <c r="AT53" s="64">
        <v>26956.38</v>
      </c>
      <c r="AU53" s="64">
        <v>0</v>
      </c>
      <c r="AV53" s="64">
        <v>41000</v>
      </c>
      <c r="AW53" s="64">
        <v>1569.83</v>
      </c>
      <c r="AX53" s="64">
        <v>6441.03</v>
      </c>
      <c r="AY53" s="64">
        <v>30</v>
      </c>
      <c r="AZ53" s="64">
        <v>90</v>
      </c>
      <c r="BA53" s="22"/>
      <c r="BB53" s="22"/>
    </row>
    <row r="54" spans="1:54" ht="9" customHeight="1">
      <c r="A54" s="66">
        <f t="shared" si="6"/>
        <v>47</v>
      </c>
      <c r="B54" s="62" t="s">
        <v>154</v>
      </c>
      <c r="C54" s="63" t="s">
        <v>48</v>
      </c>
      <c r="D54" s="64">
        <v>564929.28</v>
      </c>
      <c r="E54" s="64">
        <v>94179.96</v>
      </c>
      <c r="F54" s="64">
        <f t="shared" si="0"/>
        <v>470749.32</v>
      </c>
      <c r="G54" s="64">
        <v>51357.22</v>
      </c>
      <c r="H54" s="64">
        <v>31795.63</v>
      </c>
      <c r="I54" s="64">
        <f t="shared" si="1"/>
        <v>19561.59</v>
      </c>
      <c r="J54" s="65">
        <v>6225861</v>
      </c>
      <c r="K54" s="64">
        <v>12.44</v>
      </c>
      <c r="L54" s="64">
        <v>0</v>
      </c>
      <c r="M54" s="64">
        <f t="shared" si="2"/>
        <v>0</v>
      </c>
      <c r="N54" s="64">
        <v>0</v>
      </c>
      <c r="O54" s="64">
        <v>46926986.15</v>
      </c>
      <c r="P54" s="67">
        <f t="shared" si="3"/>
        <v>9957887.75</v>
      </c>
      <c r="Q54" s="64">
        <v>0</v>
      </c>
      <c r="R54" s="64">
        <v>2310811.61</v>
      </c>
      <c r="S54" s="64">
        <v>0</v>
      </c>
      <c r="T54" s="64">
        <v>0</v>
      </c>
      <c r="U54" s="64">
        <v>0</v>
      </c>
      <c r="V54" s="64">
        <v>0</v>
      </c>
      <c r="W54" s="64">
        <v>1863158.04</v>
      </c>
      <c r="X54" s="64">
        <v>3386996.74</v>
      </c>
      <c r="Y54" s="64">
        <v>2396921.36</v>
      </c>
      <c r="Z54" s="64">
        <v>0</v>
      </c>
      <c r="AA54" s="64">
        <v>0</v>
      </c>
      <c r="AB54" s="64">
        <v>0</v>
      </c>
      <c r="AC54" s="64">
        <f t="shared" si="7"/>
        <v>2272057.15</v>
      </c>
      <c r="AD54" s="64">
        <f t="shared" si="7"/>
        <v>6225861</v>
      </c>
      <c r="AE54" s="64">
        <v>172757.66</v>
      </c>
      <c r="AF54" s="64">
        <v>1196041.56</v>
      </c>
      <c r="AG54" s="64">
        <v>320054.78</v>
      </c>
      <c r="AH54" s="64">
        <v>770008.78</v>
      </c>
      <c r="AI54" s="64">
        <v>0</v>
      </c>
      <c r="AJ54" s="64">
        <v>0</v>
      </c>
      <c r="AK54" s="64">
        <v>1779244.71</v>
      </c>
      <c r="AL54" s="64">
        <v>4259810.66</v>
      </c>
      <c r="AM54" s="64">
        <v>0</v>
      </c>
      <c r="AN54" s="64">
        <v>0</v>
      </c>
      <c r="AO54" s="64">
        <f t="shared" si="8"/>
        <v>13275.76</v>
      </c>
      <c r="AP54" s="64">
        <f t="shared" si="8"/>
        <v>94179.96</v>
      </c>
      <c r="AQ54" s="64">
        <v>10005.07</v>
      </c>
      <c r="AR54" s="64">
        <v>31795.63</v>
      </c>
      <c r="AS54" s="64">
        <v>3270.69</v>
      </c>
      <c r="AT54" s="64">
        <v>8643.78</v>
      </c>
      <c r="AU54" s="64">
        <v>0</v>
      </c>
      <c r="AV54" s="64">
        <v>30000</v>
      </c>
      <c r="AW54" s="64">
        <v>0</v>
      </c>
      <c r="AX54" s="64">
        <v>23740.55</v>
      </c>
      <c r="AY54" s="64">
        <v>0</v>
      </c>
      <c r="AZ54" s="64">
        <v>0</v>
      </c>
      <c r="BA54" s="22"/>
      <c r="BB54" s="22"/>
    </row>
    <row r="55" spans="1:54" ht="9" customHeight="1">
      <c r="A55" s="66">
        <f t="shared" si="6"/>
        <v>48</v>
      </c>
      <c r="B55" s="62" t="s">
        <v>155</v>
      </c>
      <c r="C55" s="63" t="s">
        <v>49</v>
      </c>
      <c r="D55" s="64">
        <v>2181493.65</v>
      </c>
      <c r="E55" s="64">
        <v>427177.2</v>
      </c>
      <c r="F55" s="64">
        <f t="shared" si="0"/>
        <v>1754316.45</v>
      </c>
      <c r="G55" s="64">
        <v>218149.37</v>
      </c>
      <c r="H55" s="64">
        <v>132714.32</v>
      </c>
      <c r="I55" s="64">
        <f t="shared" si="1"/>
        <v>85435.04999999999</v>
      </c>
      <c r="J55" s="65">
        <v>21753191.7</v>
      </c>
      <c r="K55" s="64">
        <v>10.28</v>
      </c>
      <c r="L55" s="64">
        <v>0</v>
      </c>
      <c r="M55" s="64">
        <f t="shared" si="2"/>
        <v>0</v>
      </c>
      <c r="N55" s="64">
        <v>0</v>
      </c>
      <c r="O55" s="64">
        <v>195956529.64</v>
      </c>
      <c r="P55" s="67">
        <f t="shared" si="3"/>
        <v>49661083.2</v>
      </c>
      <c r="Q55" s="64">
        <v>0</v>
      </c>
      <c r="R55" s="64">
        <v>11719663.69</v>
      </c>
      <c r="S55" s="64">
        <v>0</v>
      </c>
      <c r="T55" s="64">
        <v>0</v>
      </c>
      <c r="U55" s="64">
        <v>0</v>
      </c>
      <c r="V55" s="64">
        <v>0</v>
      </c>
      <c r="W55" s="64">
        <v>9244168.57</v>
      </c>
      <c r="X55" s="64">
        <v>16804784.19</v>
      </c>
      <c r="Y55" s="64">
        <v>11892466.75</v>
      </c>
      <c r="Z55" s="64">
        <v>0</v>
      </c>
      <c r="AA55" s="64">
        <v>0</v>
      </c>
      <c r="AB55" s="64">
        <v>0</v>
      </c>
      <c r="AC55" s="64">
        <f t="shared" si="7"/>
        <v>12780777.770000001</v>
      </c>
      <c r="AD55" s="64">
        <f t="shared" si="7"/>
        <v>21753191.7</v>
      </c>
      <c r="AE55" s="64">
        <v>9285374.93</v>
      </c>
      <c r="AF55" s="64">
        <v>8179878.14</v>
      </c>
      <c r="AG55" s="64">
        <v>1667375.82</v>
      </c>
      <c r="AH55" s="64">
        <v>5790823.03</v>
      </c>
      <c r="AI55" s="64">
        <v>1285.63</v>
      </c>
      <c r="AJ55" s="64">
        <v>2799.72</v>
      </c>
      <c r="AK55" s="64">
        <v>1826741.39</v>
      </c>
      <c r="AL55" s="64">
        <v>7779690.81</v>
      </c>
      <c r="AM55" s="64">
        <v>0</v>
      </c>
      <c r="AN55" s="64">
        <v>0</v>
      </c>
      <c r="AO55" s="64">
        <f t="shared" si="8"/>
        <v>137826.63999999998</v>
      </c>
      <c r="AP55" s="64">
        <f t="shared" si="8"/>
        <v>427177.2</v>
      </c>
      <c r="AQ55" s="64">
        <v>43495.3</v>
      </c>
      <c r="AR55" s="64">
        <v>132714.32</v>
      </c>
      <c r="AS55" s="64">
        <v>68029.04</v>
      </c>
      <c r="AT55" s="64">
        <v>158642.51</v>
      </c>
      <c r="AU55" s="64">
        <v>0</v>
      </c>
      <c r="AV55" s="64">
        <v>18000</v>
      </c>
      <c r="AW55" s="64">
        <v>26272.3</v>
      </c>
      <c r="AX55" s="64">
        <v>117712.37</v>
      </c>
      <c r="AY55" s="64">
        <v>30</v>
      </c>
      <c r="AZ55" s="64">
        <v>108</v>
      </c>
      <c r="BA55" s="22"/>
      <c r="BB55" s="22"/>
    </row>
    <row r="56" spans="1:54" ht="9" customHeight="1">
      <c r="A56" s="66">
        <f t="shared" si="6"/>
        <v>49</v>
      </c>
      <c r="B56" s="62" t="s">
        <v>156</v>
      </c>
      <c r="C56" s="63" t="s">
        <v>50</v>
      </c>
      <c r="D56" s="64">
        <v>14808387.2</v>
      </c>
      <c r="E56" s="64">
        <v>2331942.19</v>
      </c>
      <c r="F56" s="64">
        <f t="shared" si="0"/>
        <v>12476445.01</v>
      </c>
      <c r="G56" s="64">
        <v>1346217.03</v>
      </c>
      <c r="H56" s="64">
        <v>808495.46</v>
      </c>
      <c r="I56" s="64">
        <f t="shared" si="1"/>
        <v>537721.5700000001</v>
      </c>
      <c r="J56" s="65">
        <v>97381819.67</v>
      </c>
      <c r="K56" s="64">
        <v>7.49</v>
      </c>
      <c r="L56" s="64">
        <v>0</v>
      </c>
      <c r="M56" s="64">
        <f t="shared" si="2"/>
        <v>0</v>
      </c>
      <c r="N56" s="64">
        <v>0</v>
      </c>
      <c r="O56" s="64">
        <v>1210601556.52</v>
      </c>
      <c r="P56" s="67">
        <f t="shared" si="3"/>
        <v>322701005.24</v>
      </c>
      <c r="Q56" s="64">
        <v>0</v>
      </c>
      <c r="R56" s="64">
        <v>59162732.39</v>
      </c>
      <c r="S56" s="64">
        <v>0</v>
      </c>
      <c r="T56" s="64">
        <v>0</v>
      </c>
      <c r="U56" s="64">
        <v>0</v>
      </c>
      <c r="V56" s="64">
        <v>0</v>
      </c>
      <c r="W56" s="64">
        <v>64209306.07</v>
      </c>
      <c r="X56" s="64">
        <v>116724778.86</v>
      </c>
      <c r="Y56" s="64">
        <v>82604187.92</v>
      </c>
      <c r="Z56" s="64">
        <v>0</v>
      </c>
      <c r="AA56" s="64">
        <v>0</v>
      </c>
      <c r="AB56" s="64">
        <v>0</v>
      </c>
      <c r="AC56" s="64">
        <f t="shared" si="7"/>
        <v>44126217.56</v>
      </c>
      <c r="AD56" s="64">
        <f t="shared" si="7"/>
        <v>97381819.67</v>
      </c>
      <c r="AE56" s="64">
        <v>16025560.98</v>
      </c>
      <c r="AF56" s="64">
        <v>34084603.17</v>
      </c>
      <c r="AG56" s="64">
        <v>6365949.51</v>
      </c>
      <c r="AH56" s="64">
        <v>17296698.88</v>
      </c>
      <c r="AI56" s="64">
        <v>1918479.45</v>
      </c>
      <c r="AJ56" s="64">
        <v>8848196.59</v>
      </c>
      <c r="AK56" s="64">
        <v>19816227.62</v>
      </c>
      <c r="AL56" s="64">
        <v>37152321.03</v>
      </c>
      <c r="AM56" s="64">
        <v>0</v>
      </c>
      <c r="AN56" s="64">
        <v>0</v>
      </c>
      <c r="AO56" s="64">
        <f t="shared" si="8"/>
        <v>566211.6900000001</v>
      </c>
      <c r="AP56" s="64">
        <f t="shared" si="8"/>
        <v>2331942.19</v>
      </c>
      <c r="AQ56" s="64">
        <v>265144.6</v>
      </c>
      <c r="AR56" s="64">
        <v>808495.46</v>
      </c>
      <c r="AS56" s="64">
        <v>215603.4</v>
      </c>
      <c r="AT56" s="64">
        <v>818719.88</v>
      </c>
      <c r="AU56" s="64">
        <v>0</v>
      </c>
      <c r="AV56" s="64">
        <v>55000</v>
      </c>
      <c r="AW56" s="64">
        <v>84943.8</v>
      </c>
      <c r="AX56" s="64">
        <v>647729.21</v>
      </c>
      <c r="AY56" s="64">
        <v>519.89</v>
      </c>
      <c r="AZ56" s="64">
        <v>1997.64</v>
      </c>
      <c r="BA56" s="22"/>
      <c r="BB56" s="22"/>
    </row>
    <row r="57" spans="1:54" ht="9" customHeight="1">
      <c r="A57" s="66">
        <f t="shared" si="6"/>
        <v>50</v>
      </c>
      <c r="B57" s="62" t="s">
        <v>157</v>
      </c>
      <c r="C57" s="63" t="s">
        <v>52</v>
      </c>
      <c r="D57" s="64">
        <v>188336.7</v>
      </c>
      <c r="E57" s="64">
        <v>66011.22</v>
      </c>
      <c r="F57" s="67">
        <f t="shared" si="0"/>
        <v>122325.48000000001</v>
      </c>
      <c r="G57" s="64">
        <v>17121.52</v>
      </c>
      <c r="H57" s="64">
        <v>10334.54</v>
      </c>
      <c r="I57" s="67">
        <f t="shared" si="1"/>
        <v>6786.98</v>
      </c>
      <c r="J57" s="65">
        <v>3363399.81</v>
      </c>
      <c r="K57" s="64">
        <v>20.2</v>
      </c>
      <c r="L57" s="67">
        <v>0</v>
      </c>
      <c r="M57" s="67">
        <f t="shared" si="2"/>
        <v>0</v>
      </c>
      <c r="N57" s="67">
        <v>0</v>
      </c>
      <c r="O57" s="64">
        <v>15592416.9</v>
      </c>
      <c r="P57" s="67">
        <f t="shared" si="3"/>
        <v>3485900.38</v>
      </c>
      <c r="Q57" s="67">
        <v>0</v>
      </c>
      <c r="R57" s="64">
        <v>765908.19</v>
      </c>
      <c r="S57" s="67">
        <v>0</v>
      </c>
      <c r="T57" s="67">
        <v>0</v>
      </c>
      <c r="U57" s="67">
        <v>0</v>
      </c>
      <c r="V57" s="67">
        <v>0</v>
      </c>
      <c r="W57" s="67">
        <v>662707.58</v>
      </c>
      <c r="X57" s="67">
        <v>1204722.5</v>
      </c>
      <c r="Y57" s="67">
        <v>852562.11</v>
      </c>
      <c r="Z57" s="67">
        <v>0</v>
      </c>
      <c r="AA57" s="67">
        <v>0</v>
      </c>
      <c r="AB57" s="67">
        <v>0</v>
      </c>
      <c r="AC57" s="67">
        <f t="shared" si="7"/>
        <v>1085506.4000000001</v>
      </c>
      <c r="AD57" s="67">
        <f t="shared" si="7"/>
        <v>3363399.8099999996</v>
      </c>
      <c r="AE57" s="64">
        <v>780889.51</v>
      </c>
      <c r="AF57" s="64">
        <v>2033965.14</v>
      </c>
      <c r="AG57" s="64">
        <v>138202.55</v>
      </c>
      <c r="AH57" s="64">
        <v>306652.85</v>
      </c>
      <c r="AI57" s="67">
        <v>0</v>
      </c>
      <c r="AJ57" s="64">
        <v>0</v>
      </c>
      <c r="AK57" s="64">
        <v>166414.34</v>
      </c>
      <c r="AL57" s="64">
        <v>1022781.82</v>
      </c>
      <c r="AM57" s="67">
        <v>0</v>
      </c>
      <c r="AN57" s="67">
        <v>0</v>
      </c>
      <c r="AO57" s="67">
        <f t="shared" si="8"/>
        <v>17741.260000000002</v>
      </c>
      <c r="AP57" s="67">
        <f t="shared" si="8"/>
        <v>66011.22</v>
      </c>
      <c r="AQ57" s="64">
        <v>3438.75</v>
      </c>
      <c r="AR57" s="64">
        <v>10334.54</v>
      </c>
      <c r="AS57" s="64">
        <v>13810.51</v>
      </c>
      <c r="AT57" s="64">
        <v>31175.77</v>
      </c>
      <c r="AU57" s="64">
        <v>0</v>
      </c>
      <c r="AV57" s="64">
        <v>13803.85</v>
      </c>
      <c r="AW57" s="64">
        <v>0</v>
      </c>
      <c r="AX57" s="64">
        <v>7903.56</v>
      </c>
      <c r="AY57" s="64">
        <v>492</v>
      </c>
      <c r="AZ57" s="64">
        <v>2793.5</v>
      </c>
      <c r="BA57" s="22"/>
      <c r="BB57" s="22"/>
    </row>
    <row r="58" spans="1:54" ht="9" customHeight="1">
      <c r="A58" s="66">
        <f t="shared" si="6"/>
        <v>51</v>
      </c>
      <c r="B58" s="62" t="s">
        <v>158</v>
      </c>
      <c r="C58" s="63" t="s">
        <v>51</v>
      </c>
      <c r="D58" s="64">
        <v>21698</v>
      </c>
      <c r="E58" s="64">
        <v>11808.93</v>
      </c>
      <c r="F58" s="67">
        <f t="shared" si="0"/>
        <v>9889.07</v>
      </c>
      <c r="G58" s="64">
        <v>2169.81</v>
      </c>
      <c r="H58" s="64">
        <v>1336.11</v>
      </c>
      <c r="I58" s="67">
        <f t="shared" si="1"/>
        <v>833.7</v>
      </c>
      <c r="J58" s="65">
        <v>72976.27</v>
      </c>
      <c r="K58" s="64">
        <v>3.48</v>
      </c>
      <c r="L58" s="67">
        <v>0</v>
      </c>
      <c r="M58" s="67">
        <f t="shared" si="2"/>
        <v>0</v>
      </c>
      <c r="N58" s="67">
        <v>0</v>
      </c>
      <c r="O58" s="64">
        <v>1926954</v>
      </c>
      <c r="P58" s="67">
        <f t="shared" si="3"/>
        <v>554764.98</v>
      </c>
      <c r="Q58" s="67">
        <v>0</v>
      </c>
      <c r="R58" s="64">
        <v>120897.71</v>
      </c>
      <c r="S58" s="67">
        <v>0</v>
      </c>
      <c r="T58" s="67">
        <v>0</v>
      </c>
      <c r="U58" s="67">
        <v>0</v>
      </c>
      <c r="V58" s="67">
        <v>0</v>
      </c>
      <c r="W58" s="67">
        <v>105708.81</v>
      </c>
      <c r="X58" s="67">
        <v>192165.87</v>
      </c>
      <c r="Y58" s="67">
        <v>135992.59</v>
      </c>
      <c r="Z58" s="67">
        <v>0</v>
      </c>
      <c r="AA58" s="67">
        <v>0</v>
      </c>
      <c r="AB58" s="67">
        <v>0</v>
      </c>
      <c r="AC58" s="67">
        <f t="shared" si="7"/>
        <v>17961.69</v>
      </c>
      <c r="AD58" s="67">
        <f t="shared" si="7"/>
        <v>72976.26999999999</v>
      </c>
      <c r="AE58" s="64">
        <v>15896.22</v>
      </c>
      <c r="AF58" s="64">
        <v>98531.26</v>
      </c>
      <c r="AG58" s="64">
        <v>9109.06</v>
      </c>
      <c r="AH58" s="64">
        <v>27031</v>
      </c>
      <c r="AI58" s="67">
        <v>0</v>
      </c>
      <c r="AJ58" s="64">
        <v>0</v>
      </c>
      <c r="AK58" s="64">
        <v>-7043.59</v>
      </c>
      <c r="AL58" s="64">
        <v>-52585.99</v>
      </c>
      <c r="AM58" s="67">
        <v>0</v>
      </c>
      <c r="AN58" s="67">
        <v>0</v>
      </c>
      <c r="AO58" s="67">
        <f t="shared" si="8"/>
        <v>1031.37</v>
      </c>
      <c r="AP58" s="67">
        <f t="shared" si="8"/>
        <v>11808.93</v>
      </c>
      <c r="AQ58" s="64">
        <v>415.18</v>
      </c>
      <c r="AR58" s="64">
        <v>1336.11</v>
      </c>
      <c r="AS58" s="64">
        <v>290.19</v>
      </c>
      <c r="AT58" s="64">
        <v>1251.59</v>
      </c>
      <c r="AU58" s="64">
        <v>0</v>
      </c>
      <c r="AV58" s="64">
        <v>7000</v>
      </c>
      <c r="AW58" s="64">
        <v>0</v>
      </c>
      <c r="AX58" s="64">
        <v>1267.23</v>
      </c>
      <c r="AY58" s="64">
        <v>326</v>
      </c>
      <c r="AZ58" s="64">
        <v>954</v>
      </c>
      <c r="BA58" s="22"/>
      <c r="BB58" s="22"/>
    </row>
    <row r="59" spans="1:54" ht="9" customHeight="1">
      <c r="A59" s="66">
        <f t="shared" si="6"/>
        <v>52</v>
      </c>
      <c r="B59" s="62" t="s">
        <v>159</v>
      </c>
      <c r="C59" s="63" t="s">
        <v>37</v>
      </c>
      <c r="D59" s="64">
        <v>5502073.5</v>
      </c>
      <c r="E59" s="64">
        <v>1760649.12</v>
      </c>
      <c r="F59" s="64">
        <f t="shared" si="0"/>
        <v>3741424.38</v>
      </c>
      <c r="G59" s="64">
        <v>550207.35</v>
      </c>
      <c r="H59" s="64">
        <v>333237.14</v>
      </c>
      <c r="I59" s="64">
        <f t="shared" si="1"/>
        <v>216970.20999999996</v>
      </c>
      <c r="J59" s="65">
        <v>33371809.46</v>
      </c>
      <c r="K59" s="64">
        <v>6.3</v>
      </c>
      <c r="L59" s="64">
        <v>0</v>
      </c>
      <c r="M59" s="64">
        <f t="shared" si="2"/>
        <v>0</v>
      </c>
      <c r="N59" s="64">
        <v>0</v>
      </c>
      <c r="O59" s="64">
        <v>489378633.54</v>
      </c>
      <c r="P59" s="67">
        <f t="shared" si="3"/>
        <v>141690352.65</v>
      </c>
      <c r="Q59" s="64">
        <v>0</v>
      </c>
      <c r="R59" s="64">
        <v>28513811.63</v>
      </c>
      <c r="S59" s="64">
        <v>0</v>
      </c>
      <c r="T59" s="64">
        <v>0</v>
      </c>
      <c r="U59" s="64">
        <v>0</v>
      </c>
      <c r="V59" s="64">
        <v>0</v>
      </c>
      <c r="W59" s="64">
        <v>27574693.74</v>
      </c>
      <c r="X59" s="64">
        <v>50127469.46</v>
      </c>
      <c r="Y59" s="64">
        <v>35474377.82</v>
      </c>
      <c r="Z59" s="64">
        <v>0</v>
      </c>
      <c r="AA59" s="64">
        <v>0</v>
      </c>
      <c r="AB59" s="64">
        <v>0</v>
      </c>
      <c r="AC59" s="64">
        <f t="shared" si="7"/>
        <v>17843820.66</v>
      </c>
      <c r="AD59" s="64">
        <f t="shared" si="7"/>
        <v>33371809.46</v>
      </c>
      <c r="AE59" s="64">
        <v>4729318.68</v>
      </c>
      <c r="AF59" s="64">
        <v>9899032.85</v>
      </c>
      <c r="AG59" s="64">
        <v>2679350.77</v>
      </c>
      <c r="AH59" s="64">
        <v>7800651.24</v>
      </c>
      <c r="AI59" s="64">
        <v>588352.74</v>
      </c>
      <c r="AJ59" s="64">
        <v>3022829.45</v>
      </c>
      <c r="AK59" s="64">
        <v>9846798.47</v>
      </c>
      <c r="AL59" s="64">
        <v>12649295.92</v>
      </c>
      <c r="AM59" s="64">
        <v>0</v>
      </c>
      <c r="AN59" s="64">
        <v>0</v>
      </c>
      <c r="AO59" s="64">
        <f t="shared" si="8"/>
        <v>654998.6499999999</v>
      </c>
      <c r="AP59" s="64">
        <f t="shared" si="8"/>
        <v>1760649.1199999999</v>
      </c>
      <c r="AQ59" s="64">
        <v>106523.78</v>
      </c>
      <c r="AR59" s="64">
        <v>333237.14</v>
      </c>
      <c r="AS59" s="64">
        <v>523371.04</v>
      </c>
      <c r="AT59" s="64">
        <v>1069410.18</v>
      </c>
      <c r="AU59" s="64">
        <v>0</v>
      </c>
      <c r="AV59" s="64">
        <v>80000</v>
      </c>
      <c r="AW59" s="64">
        <v>25103.83</v>
      </c>
      <c r="AX59" s="64">
        <v>278001.8</v>
      </c>
      <c r="AY59" s="64">
        <v>0</v>
      </c>
      <c r="AZ59" s="64">
        <v>0</v>
      </c>
      <c r="BA59" s="22"/>
      <c r="BB59" s="22"/>
    </row>
    <row r="60" spans="1:54" ht="9" customHeight="1">
      <c r="A60" s="66">
        <f t="shared" si="6"/>
        <v>53</v>
      </c>
      <c r="B60" s="62" t="s">
        <v>160</v>
      </c>
      <c r="C60" s="63" t="s">
        <v>56</v>
      </c>
      <c r="D60" s="64">
        <v>6954347.58</v>
      </c>
      <c r="E60" s="64">
        <v>1443885.86</v>
      </c>
      <c r="F60" s="64">
        <f t="shared" si="0"/>
        <v>5510461.72</v>
      </c>
      <c r="G60" s="64">
        <v>632213.42</v>
      </c>
      <c r="H60" s="64">
        <v>388240.67</v>
      </c>
      <c r="I60" s="64">
        <f t="shared" si="1"/>
        <v>243972.75000000006</v>
      </c>
      <c r="J60" s="65">
        <v>71721797.99</v>
      </c>
      <c r="K60" s="64">
        <v>11.6686</v>
      </c>
      <c r="L60" s="64">
        <v>0</v>
      </c>
      <c r="M60" s="64">
        <f t="shared" si="2"/>
        <v>0</v>
      </c>
      <c r="N60" s="64">
        <v>0</v>
      </c>
      <c r="O60" s="64">
        <v>575926892.57</v>
      </c>
      <c r="P60" s="67">
        <f t="shared" si="3"/>
        <v>129422842.88</v>
      </c>
      <c r="Q60" s="64">
        <v>0</v>
      </c>
      <c r="R60" s="64">
        <v>27477114.32</v>
      </c>
      <c r="S60" s="64">
        <v>0</v>
      </c>
      <c r="T60" s="64">
        <v>0</v>
      </c>
      <c r="U60" s="64">
        <v>0</v>
      </c>
      <c r="V60" s="64">
        <v>0</v>
      </c>
      <c r="W60" s="64">
        <v>24838382.74</v>
      </c>
      <c r="X60" s="64">
        <v>45153185.89</v>
      </c>
      <c r="Y60" s="64">
        <v>31954159.93</v>
      </c>
      <c r="Z60" s="64">
        <v>0</v>
      </c>
      <c r="AA60" s="64">
        <v>0</v>
      </c>
      <c r="AB60" s="64">
        <v>0</v>
      </c>
      <c r="AC60" s="64">
        <f t="shared" si="7"/>
        <v>38474879.37</v>
      </c>
      <c r="AD60" s="64">
        <f t="shared" si="7"/>
        <v>71721797.99000001</v>
      </c>
      <c r="AE60" s="64">
        <v>4034165.69</v>
      </c>
      <c r="AF60" s="64">
        <v>21039136.78</v>
      </c>
      <c r="AG60" s="64">
        <v>5640248.48</v>
      </c>
      <c r="AH60" s="64">
        <v>15478105.49</v>
      </c>
      <c r="AI60" s="64">
        <v>2218.46</v>
      </c>
      <c r="AJ60" s="64">
        <v>631395.7</v>
      </c>
      <c r="AK60" s="64">
        <v>28798246.74</v>
      </c>
      <c r="AL60" s="64">
        <v>34573160.02</v>
      </c>
      <c r="AM60" s="64">
        <v>0</v>
      </c>
      <c r="AN60" s="64">
        <v>0</v>
      </c>
      <c r="AO60" s="64">
        <f t="shared" si="8"/>
        <v>472179.12</v>
      </c>
      <c r="AP60" s="64">
        <f t="shared" si="8"/>
        <v>1443885.8599999999</v>
      </c>
      <c r="AQ60" s="64">
        <v>124710.73</v>
      </c>
      <c r="AR60" s="64">
        <v>388240.67</v>
      </c>
      <c r="AS60" s="64">
        <v>190692.41</v>
      </c>
      <c r="AT60" s="64">
        <v>604061.2</v>
      </c>
      <c r="AU60" s="64">
        <v>0</v>
      </c>
      <c r="AV60" s="64">
        <v>279929</v>
      </c>
      <c r="AW60" s="64">
        <v>156673.98</v>
      </c>
      <c r="AX60" s="64">
        <v>171390.99</v>
      </c>
      <c r="AY60" s="64">
        <v>102</v>
      </c>
      <c r="AZ60" s="64">
        <v>264</v>
      </c>
      <c r="BA60" s="22"/>
      <c r="BB60" s="22"/>
    </row>
    <row r="61" spans="1:54" ht="9" customHeight="1">
      <c r="A61" s="66">
        <f t="shared" si="6"/>
        <v>54</v>
      </c>
      <c r="B61" s="62" t="s">
        <v>161</v>
      </c>
      <c r="C61" s="63" t="s">
        <v>60</v>
      </c>
      <c r="D61" s="64">
        <v>21316.01</v>
      </c>
      <c r="E61" s="64">
        <v>4138.17</v>
      </c>
      <c r="F61" s="64">
        <f>D61-E61</f>
        <v>17177.839999999997</v>
      </c>
      <c r="G61" s="64">
        <v>2131.6</v>
      </c>
      <c r="H61" s="64">
        <v>1319.13</v>
      </c>
      <c r="I61" s="64">
        <f t="shared" si="1"/>
        <v>812.4699999999998</v>
      </c>
      <c r="J61" s="65">
        <v>157240.39</v>
      </c>
      <c r="K61" s="64">
        <v>7.5933</v>
      </c>
      <c r="L61" s="64">
        <v>0</v>
      </c>
      <c r="M61" s="64">
        <f t="shared" si="2"/>
        <v>0</v>
      </c>
      <c r="N61" s="64">
        <v>0</v>
      </c>
      <c r="O61" s="64">
        <v>1931047.4</v>
      </c>
      <c r="P61" s="67">
        <f t="shared" si="3"/>
        <v>455784.74</v>
      </c>
      <c r="Q61" s="64">
        <v>0</v>
      </c>
      <c r="R61" s="64">
        <v>101375.32</v>
      </c>
      <c r="S61" s="64">
        <v>0</v>
      </c>
      <c r="T61" s="64">
        <v>0</v>
      </c>
      <c r="U61" s="64">
        <v>0</v>
      </c>
      <c r="V61" s="64">
        <v>0</v>
      </c>
      <c r="W61" s="64">
        <v>86349.44</v>
      </c>
      <c r="X61" s="64">
        <v>156972.88</v>
      </c>
      <c r="Y61" s="64">
        <v>111087.1</v>
      </c>
      <c r="Z61" s="64">
        <v>0</v>
      </c>
      <c r="AA61" s="64">
        <v>0</v>
      </c>
      <c r="AB61" s="64">
        <v>0</v>
      </c>
      <c r="AC61" s="64">
        <f t="shared" si="7"/>
        <v>77335.9</v>
      </c>
      <c r="AD61" s="64">
        <f t="shared" si="7"/>
        <v>157240.39</v>
      </c>
      <c r="AE61" s="64">
        <v>-117.6</v>
      </c>
      <c r="AF61" s="64">
        <v>16930.62</v>
      </c>
      <c r="AG61" s="64">
        <v>16184.16</v>
      </c>
      <c r="AH61" s="64">
        <v>39586.96</v>
      </c>
      <c r="AI61" s="64">
        <v>19.95</v>
      </c>
      <c r="AJ61" s="64">
        <v>49.68</v>
      </c>
      <c r="AK61" s="64">
        <v>61249.39</v>
      </c>
      <c r="AL61" s="64">
        <v>100673.13</v>
      </c>
      <c r="AM61" s="64">
        <v>0</v>
      </c>
      <c r="AN61" s="64">
        <v>0</v>
      </c>
      <c r="AO61" s="64">
        <f t="shared" si="8"/>
        <v>698.6700000000001</v>
      </c>
      <c r="AP61" s="64">
        <f t="shared" si="8"/>
        <v>4138.17</v>
      </c>
      <c r="AQ61" s="64">
        <v>409.03</v>
      </c>
      <c r="AR61" s="64">
        <v>1319.13</v>
      </c>
      <c r="AS61" s="64">
        <v>177.19</v>
      </c>
      <c r="AT61" s="64">
        <v>411.97</v>
      </c>
      <c r="AU61" s="64">
        <v>0</v>
      </c>
      <c r="AV61" s="64">
        <v>1416</v>
      </c>
      <c r="AW61" s="64">
        <v>88.45</v>
      </c>
      <c r="AX61" s="64">
        <v>913.07</v>
      </c>
      <c r="AY61" s="64">
        <v>24</v>
      </c>
      <c r="AZ61" s="64">
        <v>78</v>
      </c>
      <c r="BA61" s="22"/>
      <c r="BB61" s="22"/>
    </row>
    <row r="62" spans="1:54" ht="9" customHeight="1">
      <c r="A62" s="66">
        <f t="shared" si="6"/>
        <v>55</v>
      </c>
      <c r="B62" s="62" t="s">
        <v>161</v>
      </c>
      <c r="C62" s="63" t="s">
        <v>58</v>
      </c>
      <c r="D62" s="64">
        <v>31399.16</v>
      </c>
      <c r="E62" s="64">
        <v>5542.68</v>
      </c>
      <c r="F62" s="64">
        <f t="shared" si="0"/>
        <v>25856.48</v>
      </c>
      <c r="G62" s="64">
        <v>3139.91</v>
      </c>
      <c r="H62" s="64">
        <v>1923.18</v>
      </c>
      <c r="I62" s="64">
        <f t="shared" si="1"/>
        <v>1216.7299999999998</v>
      </c>
      <c r="J62" s="65">
        <v>386117.19</v>
      </c>
      <c r="K62" s="64">
        <v>12.6819</v>
      </c>
      <c r="L62" s="64">
        <v>0</v>
      </c>
      <c r="M62" s="64">
        <f t="shared" si="2"/>
        <v>0</v>
      </c>
      <c r="N62" s="64">
        <v>0</v>
      </c>
      <c r="O62" s="64">
        <v>2844186.5</v>
      </c>
      <c r="P62" s="67">
        <f t="shared" si="3"/>
        <v>689420.6</v>
      </c>
      <c r="Q62" s="64">
        <v>0</v>
      </c>
      <c r="R62" s="64">
        <v>138255.81</v>
      </c>
      <c r="S62" s="64">
        <v>0</v>
      </c>
      <c r="T62" s="64">
        <v>0</v>
      </c>
      <c r="U62" s="64">
        <v>0</v>
      </c>
      <c r="V62" s="64">
        <v>0</v>
      </c>
      <c r="W62" s="64">
        <v>134287.55</v>
      </c>
      <c r="X62" s="64">
        <v>244118.58</v>
      </c>
      <c r="Y62" s="64">
        <v>172758.66</v>
      </c>
      <c r="Z62" s="64">
        <v>0</v>
      </c>
      <c r="AA62" s="64">
        <v>0</v>
      </c>
      <c r="AB62" s="64">
        <v>0</v>
      </c>
      <c r="AC62" s="64">
        <f t="shared" si="7"/>
        <v>166512.26</v>
      </c>
      <c r="AD62" s="64">
        <f t="shared" si="7"/>
        <v>386117.19</v>
      </c>
      <c r="AE62" s="64">
        <v>1904.7</v>
      </c>
      <c r="AF62" s="64">
        <v>21980.41</v>
      </c>
      <c r="AG62" s="64">
        <v>13114.61</v>
      </c>
      <c r="AH62" s="64">
        <v>33398.94</v>
      </c>
      <c r="AI62" s="64">
        <v>28.85</v>
      </c>
      <c r="AJ62" s="64">
        <v>67.22</v>
      </c>
      <c r="AK62" s="64">
        <v>151464.1</v>
      </c>
      <c r="AL62" s="64">
        <v>330670.62</v>
      </c>
      <c r="AM62" s="64">
        <v>0</v>
      </c>
      <c r="AN62" s="64">
        <v>0</v>
      </c>
      <c r="AO62" s="64">
        <f t="shared" si="8"/>
        <v>1005.8399999999999</v>
      </c>
      <c r="AP62" s="64">
        <f t="shared" si="8"/>
        <v>5542.679999999999</v>
      </c>
      <c r="AQ62" s="64">
        <v>606.51</v>
      </c>
      <c r="AR62" s="64">
        <v>1923.18</v>
      </c>
      <c r="AS62" s="64">
        <v>237.78</v>
      </c>
      <c r="AT62" s="64">
        <v>860.55</v>
      </c>
      <c r="AU62" s="64">
        <v>0</v>
      </c>
      <c r="AV62" s="64">
        <v>1416</v>
      </c>
      <c r="AW62" s="64">
        <v>137.55</v>
      </c>
      <c r="AX62" s="64">
        <v>1264.95</v>
      </c>
      <c r="AY62" s="64">
        <v>24</v>
      </c>
      <c r="AZ62" s="64">
        <v>78</v>
      </c>
      <c r="BA62" s="22"/>
      <c r="BB62" s="22"/>
    </row>
    <row r="63" spans="1:54" ht="9" customHeight="1">
      <c r="A63" s="66">
        <f t="shared" si="6"/>
        <v>56</v>
      </c>
      <c r="B63" s="62" t="s">
        <v>161</v>
      </c>
      <c r="C63" s="63" t="s">
        <v>59</v>
      </c>
      <c r="D63" s="64">
        <v>6004.57</v>
      </c>
      <c r="E63" s="64">
        <v>2286.15</v>
      </c>
      <c r="F63" s="64">
        <f t="shared" si="0"/>
        <v>3718.4199999999996</v>
      </c>
      <c r="G63" s="64">
        <v>600.46</v>
      </c>
      <c r="H63" s="64">
        <v>368.01</v>
      </c>
      <c r="I63" s="64">
        <f t="shared" si="1"/>
        <v>232.45000000000005</v>
      </c>
      <c r="J63" s="65">
        <v>30773.61</v>
      </c>
      <c r="K63" s="64">
        <v>5.2962</v>
      </c>
      <c r="L63" s="64">
        <v>0</v>
      </c>
      <c r="M63" s="64">
        <f t="shared" si="2"/>
        <v>0</v>
      </c>
      <c r="N63" s="64">
        <v>0</v>
      </c>
      <c r="O63" s="64">
        <v>537853.72</v>
      </c>
      <c r="P63" s="67">
        <f t="shared" si="3"/>
        <v>143579.11000000002</v>
      </c>
      <c r="Q63" s="64">
        <v>0</v>
      </c>
      <c r="R63" s="64">
        <v>30799.96</v>
      </c>
      <c r="S63" s="64">
        <v>0</v>
      </c>
      <c r="T63" s="64">
        <v>0</v>
      </c>
      <c r="U63" s="64">
        <v>0</v>
      </c>
      <c r="V63" s="64">
        <v>0</v>
      </c>
      <c r="W63" s="64">
        <v>27477.87</v>
      </c>
      <c r="X63" s="64">
        <v>49951.46</v>
      </c>
      <c r="Y63" s="64">
        <v>35349.82</v>
      </c>
      <c r="Z63" s="64">
        <v>0</v>
      </c>
      <c r="AA63" s="64">
        <v>0</v>
      </c>
      <c r="AB63" s="64">
        <v>0</v>
      </c>
      <c r="AC63" s="64">
        <f>AE63+AG63+AI63+AK63+AM63</f>
        <v>14949.93</v>
      </c>
      <c r="AD63" s="64">
        <f t="shared" si="7"/>
        <v>30773.61</v>
      </c>
      <c r="AE63" s="64">
        <v>-507</v>
      </c>
      <c r="AF63" s="64">
        <v>-1210.2</v>
      </c>
      <c r="AG63" s="64">
        <v>5954.38</v>
      </c>
      <c r="AH63" s="64">
        <v>14691.81</v>
      </c>
      <c r="AI63" s="64">
        <v>8.08</v>
      </c>
      <c r="AJ63" s="64">
        <v>17.03</v>
      </c>
      <c r="AK63" s="64">
        <v>9494.47</v>
      </c>
      <c r="AL63" s="64">
        <v>17274.97</v>
      </c>
      <c r="AM63" s="64">
        <v>0</v>
      </c>
      <c r="AN63" s="64">
        <v>0</v>
      </c>
      <c r="AO63" s="64">
        <f t="shared" si="8"/>
        <v>227.20000000000002</v>
      </c>
      <c r="AP63" s="64">
        <f t="shared" si="8"/>
        <v>2286.15</v>
      </c>
      <c r="AQ63" s="64">
        <v>116.21</v>
      </c>
      <c r="AR63" s="64">
        <v>368.01</v>
      </c>
      <c r="AS63" s="64">
        <v>52.84</v>
      </c>
      <c r="AT63" s="64">
        <v>134.59</v>
      </c>
      <c r="AU63" s="64">
        <v>0</v>
      </c>
      <c r="AV63" s="64">
        <v>1416</v>
      </c>
      <c r="AW63" s="64">
        <v>28.15</v>
      </c>
      <c r="AX63" s="64">
        <v>283.55</v>
      </c>
      <c r="AY63" s="64">
        <v>30</v>
      </c>
      <c r="AZ63" s="64">
        <v>84</v>
      </c>
      <c r="BA63" s="22"/>
      <c r="BB63" s="22"/>
    </row>
    <row r="64" spans="1:54" ht="9" customHeight="1">
      <c r="A64" s="66">
        <f t="shared" si="6"/>
        <v>57</v>
      </c>
      <c r="B64" s="62" t="s">
        <v>162</v>
      </c>
      <c r="C64" s="63" t="s">
        <v>61</v>
      </c>
      <c r="D64" s="64">
        <v>4211502.32</v>
      </c>
      <c r="E64" s="64">
        <v>419389.54</v>
      </c>
      <c r="F64" s="64">
        <f t="shared" si="0"/>
        <v>3792112.7800000003</v>
      </c>
      <c r="G64" s="64">
        <v>382863.84</v>
      </c>
      <c r="H64" s="64">
        <v>232011.81</v>
      </c>
      <c r="I64" s="64">
        <f t="shared" si="1"/>
        <v>150852.03000000003</v>
      </c>
      <c r="J64" s="65">
        <v>41135646.71</v>
      </c>
      <c r="K64" s="64">
        <v>11.14</v>
      </c>
      <c r="L64" s="64">
        <v>0</v>
      </c>
      <c r="M64" s="64">
        <f t="shared" si="2"/>
        <v>0</v>
      </c>
      <c r="N64" s="64">
        <v>0</v>
      </c>
      <c r="O64" s="64">
        <v>346299362.18</v>
      </c>
      <c r="P64" s="67">
        <f t="shared" si="3"/>
        <v>90883044.58</v>
      </c>
      <c r="Q64" s="64">
        <v>0</v>
      </c>
      <c r="R64" s="64">
        <v>13441176.09</v>
      </c>
      <c r="S64" s="64">
        <v>0</v>
      </c>
      <c r="T64" s="64">
        <v>0</v>
      </c>
      <c r="U64" s="64">
        <v>0</v>
      </c>
      <c r="V64" s="64">
        <v>0</v>
      </c>
      <c r="W64" s="64">
        <v>18868184.05</v>
      </c>
      <c r="X64" s="64">
        <v>34300084.3</v>
      </c>
      <c r="Y64" s="64">
        <v>24273600.14</v>
      </c>
      <c r="Z64" s="64">
        <v>0</v>
      </c>
      <c r="AA64" s="64">
        <v>0</v>
      </c>
      <c r="AB64" s="64">
        <v>0</v>
      </c>
      <c r="AC64" s="64">
        <f t="shared" si="7"/>
        <v>19288830.88</v>
      </c>
      <c r="AD64" s="64">
        <f t="shared" si="7"/>
        <v>41135646.71</v>
      </c>
      <c r="AE64" s="64">
        <v>5680143.6</v>
      </c>
      <c r="AF64" s="64">
        <v>7864603.11</v>
      </c>
      <c r="AG64" s="64">
        <v>2571923.25</v>
      </c>
      <c r="AH64" s="64">
        <v>6169127.6</v>
      </c>
      <c r="AI64" s="64">
        <v>3484.03</v>
      </c>
      <c r="AJ64" s="64">
        <v>7333.06</v>
      </c>
      <c r="AK64" s="64">
        <v>11033280</v>
      </c>
      <c r="AL64" s="64">
        <v>27094582.94</v>
      </c>
      <c r="AM64" s="64">
        <v>0</v>
      </c>
      <c r="AN64" s="64">
        <v>0</v>
      </c>
      <c r="AO64" s="64">
        <f t="shared" si="8"/>
        <v>112322.59</v>
      </c>
      <c r="AP64" s="64">
        <f t="shared" si="8"/>
        <v>419389.54000000004</v>
      </c>
      <c r="AQ64" s="64">
        <v>74226.7</v>
      </c>
      <c r="AR64" s="64">
        <v>232011.81</v>
      </c>
      <c r="AS64" s="64">
        <v>38077.89</v>
      </c>
      <c r="AT64" s="64">
        <v>96094.85</v>
      </c>
      <c r="AU64" s="64">
        <v>0</v>
      </c>
      <c r="AV64" s="64">
        <v>90000</v>
      </c>
      <c r="AW64" s="64">
        <v>0</v>
      </c>
      <c r="AX64" s="64">
        <v>1216.88</v>
      </c>
      <c r="AY64" s="64">
        <v>18</v>
      </c>
      <c r="AZ64" s="64">
        <v>66</v>
      </c>
      <c r="BA64" s="22"/>
      <c r="BB64" s="22"/>
    </row>
    <row r="65" spans="1:54" ht="9" customHeight="1">
      <c r="A65" s="66">
        <f t="shared" si="6"/>
        <v>58</v>
      </c>
      <c r="B65" s="62" t="s">
        <v>168</v>
      </c>
      <c r="C65" s="63" t="s">
        <v>46</v>
      </c>
      <c r="D65" s="64">
        <v>15691.52</v>
      </c>
      <c r="E65" s="64">
        <v>27482.26</v>
      </c>
      <c r="F65" s="64">
        <f t="shared" si="0"/>
        <v>-11790.739999999998</v>
      </c>
      <c r="G65" s="64">
        <v>1426.5</v>
      </c>
      <c r="H65" s="64">
        <v>668.11</v>
      </c>
      <c r="I65" s="64">
        <f t="shared" si="1"/>
        <v>758.39</v>
      </c>
      <c r="J65" s="65">
        <v>352758.22</v>
      </c>
      <c r="K65" s="64">
        <v>26.52</v>
      </c>
      <c r="L65" s="64">
        <v>0</v>
      </c>
      <c r="M65" s="64">
        <f t="shared" si="2"/>
        <v>0</v>
      </c>
      <c r="N65" s="64">
        <v>0</v>
      </c>
      <c r="O65" s="64">
        <v>1240720.43</v>
      </c>
      <c r="P65" s="67">
        <f t="shared" si="3"/>
        <v>545552.16</v>
      </c>
      <c r="Q65" s="64">
        <v>0</v>
      </c>
      <c r="R65" s="64">
        <v>14045.45</v>
      </c>
      <c r="S65" s="64">
        <v>0</v>
      </c>
      <c r="T65" s="64">
        <v>0</v>
      </c>
      <c r="U65" s="64">
        <v>0</v>
      </c>
      <c r="V65" s="64">
        <v>0</v>
      </c>
      <c r="W65" s="64">
        <v>129497.99</v>
      </c>
      <c r="X65" s="64">
        <v>235411.74</v>
      </c>
      <c r="Y65" s="64">
        <v>166596.98</v>
      </c>
      <c r="Z65" s="64">
        <v>0</v>
      </c>
      <c r="AA65" s="64">
        <v>0</v>
      </c>
      <c r="AB65" s="64">
        <v>0</v>
      </c>
      <c r="AC65" s="64">
        <f t="shared" si="7"/>
        <v>23192.3</v>
      </c>
      <c r="AD65" s="64">
        <f t="shared" si="7"/>
        <v>352758.22</v>
      </c>
      <c r="AE65" s="64">
        <v>7668.15</v>
      </c>
      <c r="AF65" s="64">
        <v>275440.43</v>
      </c>
      <c r="AG65" s="64">
        <v>6398.24</v>
      </c>
      <c r="AH65" s="64">
        <v>12989.66</v>
      </c>
      <c r="AI65" s="64">
        <v>0</v>
      </c>
      <c r="AJ65" s="64">
        <v>0</v>
      </c>
      <c r="AK65" s="64">
        <v>9125.91</v>
      </c>
      <c r="AL65" s="64">
        <v>64328.13</v>
      </c>
      <c r="AM65" s="64">
        <v>0</v>
      </c>
      <c r="AN65" s="64">
        <v>0</v>
      </c>
      <c r="AO65" s="64">
        <f t="shared" si="8"/>
        <v>11643.52</v>
      </c>
      <c r="AP65" s="64">
        <f>AR65+AT65+AV65+AX65+AZ65</f>
        <v>27482.260000000002</v>
      </c>
      <c r="AQ65" s="64">
        <v>365.42</v>
      </c>
      <c r="AR65" s="64">
        <v>668.11</v>
      </c>
      <c r="AS65" s="64">
        <v>11051.07</v>
      </c>
      <c r="AT65" s="64">
        <v>25497.47</v>
      </c>
      <c r="AU65" s="64">
        <v>0</v>
      </c>
      <c r="AV65" s="64">
        <v>0</v>
      </c>
      <c r="AW65" s="64">
        <v>127.03</v>
      </c>
      <c r="AX65" s="64">
        <v>886.68</v>
      </c>
      <c r="AY65" s="64">
        <v>100</v>
      </c>
      <c r="AZ65" s="64">
        <v>430</v>
      </c>
      <c r="BA65" s="22"/>
      <c r="BB65" s="22"/>
    </row>
    <row r="66" spans="1:54" ht="18.75" customHeight="1">
      <c r="A66" s="66">
        <f t="shared" si="6"/>
        <v>59</v>
      </c>
      <c r="B66" s="62" t="s">
        <v>177</v>
      </c>
      <c r="C66" s="63" t="s">
        <v>36</v>
      </c>
      <c r="D66" s="68">
        <v>146968.47</v>
      </c>
      <c r="E66" s="68">
        <v>43076.74</v>
      </c>
      <c r="F66" s="68">
        <f t="shared" si="0"/>
        <v>103891.73000000001</v>
      </c>
      <c r="G66" s="68">
        <v>13864.96</v>
      </c>
      <c r="H66" s="68">
        <v>8574.53</v>
      </c>
      <c r="I66" s="68">
        <f t="shared" si="1"/>
        <v>5290.4299999999985</v>
      </c>
      <c r="J66" s="69">
        <v>2479726.59</v>
      </c>
      <c r="K66" s="68">
        <v>18.35</v>
      </c>
      <c r="L66" s="68">
        <v>0</v>
      </c>
      <c r="M66" s="68">
        <f t="shared" si="2"/>
        <v>0</v>
      </c>
      <c r="N66" s="68">
        <v>0</v>
      </c>
      <c r="O66" s="68">
        <v>12745395.07</v>
      </c>
      <c r="P66" s="70">
        <f t="shared" si="3"/>
        <v>2572814.78</v>
      </c>
      <c r="Q66" s="68">
        <v>0</v>
      </c>
      <c r="R66" s="68">
        <v>547459.61</v>
      </c>
      <c r="S66" s="68">
        <v>0</v>
      </c>
      <c r="T66" s="68">
        <v>0</v>
      </c>
      <c r="U66" s="68">
        <v>0</v>
      </c>
      <c r="V66" s="68">
        <v>0</v>
      </c>
      <c r="W66" s="68">
        <v>493464</v>
      </c>
      <c r="X66" s="68">
        <v>897058.07</v>
      </c>
      <c r="Y66" s="68">
        <v>634833.1</v>
      </c>
      <c r="Z66" s="68">
        <v>0</v>
      </c>
      <c r="AA66" s="68">
        <v>0</v>
      </c>
      <c r="AB66" s="68">
        <v>0</v>
      </c>
      <c r="AC66" s="68">
        <f t="shared" si="7"/>
        <v>682888.48</v>
      </c>
      <c r="AD66" s="68">
        <f t="shared" si="7"/>
        <v>2479726.59</v>
      </c>
      <c r="AE66" s="68">
        <v>-77749.13</v>
      </c>
      <c r="AF66" s="68">
        <v>1279285.23</v>
      </c>
      <c r="AG66" s="68">
        <v>91828.84</v>
      </c>
      <c r="AH66" s="68">
        <v>232639.24</v>
      </c>
      <c r="AI66" s="68">
        <v>0</v>
      </c>
      <c r="AJ66" s="68">
        <v>0</v>
      </c>
      <c r="AK66" s="68">
        <v>668808.77</v>
      </c>
      <c r="AL66" s="68">
        <v>967802.12</v>
      </c>
      <c r="AM66" s="68">
        <v>0</v>
      </c>
      <c r="AN66" s="68">
        <v>0</v>
      </c>
      <c r="AO66" s="68">
        <f t="shared" si="8"/>
        <v>20993.93</v>
      </c>
      <c r="AP66" s="68">
        <f t="shared" si="8"/>
        <v>43076.740000000005</v>
      </c>
      <c r="AQ66" s="68">
        <v>2715.45</v>
      </c>
      <c r="AR66" s="68">
        <v>8574.53</v>
      </c>
      <c r="AS66" s="68">
        <v>4181.56</v>
      </c>
      <c r="AT66" s="68">
        <v>15132.1</v>
      </c>
      <c r="AU66" s="68">
        <v>13348.1</v>
      </c>
      <c r="AV66" s="68">
        <v>13348.1</v>
      </c>
      <c r="AW66" s="68">
        <v>652.82</v>
      </c>
      <c r="AX66" s="68">
        <v>5791.01</v>
      </c>
      <c r="AY66" s="68">
        <v>96</v>
      </c>
      <c r="AZ66" s="68">
        <v>231</v>
      </c>
      <c r="BA66" s="22"/>
      <c r="BB66" s="22"/>
    </row>
    <row r="67" spans="1:54" ht="9" customHeight="1">
      <c r="A67" s="66">
        <f t="shared" si="6"/>
        <v>60</v>
      </c>
      <c r="B67" s="62" t="s">
        <v>163</v>
      </c>
      <c r="C67" s="63" t="s">
        <v>35</v>
      </c>
      <c r="D67" s="64">
        <v>4517165.41</v>
      </c>
      <c r="E67" s="64">
        <v>924188.06</v>
      </c>
      <c r="F67" s="64">
        <f t="shared" si="0"/>
        <v>3592977.35</v>
      </c>
      <c r="G67" s="64">
        <v>438559.75</v>
      </c>
      <c r="H67" s="64">
        <v>260557.8</v>
      </c>
      <c r="I67" s="64">
        <f>G67-H67</f>
        <v>178001.95</v>
      </c>
      <c r="J67" s="65">
        <v>64934036.52</v>
      </c>
      <c r="K67" s="64">
        <v>15.37</v>
      </c>
      <c r="L67" s="64">
        <v>0</v>
      </c>
      <c r="M67" s="64">
        <f t="shared" si="2"/>
        <v>0</v>
      </c>
      <c r="N67" s="64">
        <v>0</v>
      </c>
      <c r="O67" s="64">
        <v>395370205.07</v>
      </c>
      <c r="P67" s="64">
        <f t="shared" si="3"/>
        <v>107356715.37</v>
      </c>
      <c r="Q67" s="64">
        <v>0</v>
      </c>
      <c r="R67" s="64">
        <v>15872207.82</v>
      </c>
      <c r="S67" s="64">
        <v>0</v>
      </c>
      <c r="T67" s="64">
        <v>0</v>
      </c>
      <c r="U67" s="64">
        <v>0</v>
      </c>
      <c r="V67" s="64">
        <v>0</v>
      </c>
      <c r="W67" s="64">
        <v>22289577.46</v>
      </c>
      <c r="X67" s="64">
        <v>40519765.11</v>
      </c>
      <c r="Y67" s="64">
        <v>28675164.98</v>
      </c>
      <c r="Z67" s="64">
        <v>0</v>
      </c>
      <c r="AA67" s="64">
        <v>0</v>
      </c>
      <c r="AB67" s="64">
        <v>0</v>
      </c>
      <c r="AC67" s="64">
        <f t="shared" si="7"/>
        <v>21773292.810000002</v>
      </c>
      <c r="AD67" s="64">
        <f t="shared" si="7"/>
        <v>64934036.519999996</v>
      </c>
      <c r="AE67" s="64">
        <v>-2467725.86</v>
      </c>
      <c r="AF67" s="64">
        <v>30302600.53</v>
      </c>
      <c r="AG67" s="64">
        <v>3061330.8</v>
      </c>
      <c r="AH67" s="64">
        <v>7345386.22</v>
      </c>
      <c r="AI67" s="64">
        <v>0</v>
      </c>
      <c r="AJ67" s="64">
        <v>0</v>
      </c>
      <c r="AK67" s="64">
        <v>21179687.87</v>
      </c>
      <c r="AL67" s="64">
        <v>27286049.77</v>
      </c>
      <c r="AM67" s="64">
        <v>0</v>
      </c>
      <c r="AN67" s="64">
        <v>0</v>
      </c>
      <c r="AO67" s="64">
        <f t="shared" si="8"/>
        <v>268239.64999999997</v>
      </c>
      <c r="AP67" s="64">
        <f t="shared" si="8"/>
        <v>924188.06</v>
      </c>
      <c r="AQ67" s="64">
        <v>87532.96</v>
      </c>
      <c r="AR67" s="64">
        <v>260557.8</v>
      </c>
      <c r="AS67" s="64">
        <v>127404.45</v>
      </c>
      <c r="AT67" s="64">
        <v>445932.72</v>
      </c>
      <c r="AU67" s="64">
        <v>26734.8</v>
      </c>
      <c r="AV67" s="64">
        <v>26734.8</v>
      </c>
      <c r="AW67" s="64">
        <v>26471.44</v>
      </c>
      <c r="AX67" s="64">
        <v>190713.74</v>
      </c>
      <c r="AY67" s="64">
        <v>96</v>
      </c>
      <c r="AZ67" s="64">
        <v>249</v>
      </c>
      <c r="BA67" s="22"/>
      <c r="BB67" s="22"/>
    </row>
    <row r="68" spans="1:54" ht="9" customHeight="1">
      <c r="A68" s="66">
        <f t="shared" si="6"/>
        <v>61</v>
      </c>
      <c r="B68" s="62" t="s">
        <v>164</v>
      </c>
      <c r="C68" s="63" t="s">
        <v>64</v>
      </c>
      <c r="D68" s="64">
        <v>45106.53</v>
      </c>
      <c r="E68" s="64">
        <v>39170.05</v>
      </c>
      <c r="F68" s="67">
        <f t="shared" si="0"/>
        <v>5936.479999999996</v>
      </c>
      <c r="G68" s="64">
        <v>4510.66</v>
      </c>
      <c r="H68" s="64">
        <v>2730.96</v>
      </c>
      <c r="I68" s="64">
        <f>G68-H68</f>
        <v>1779.6999999999998</v>
      </c>
      <c r="J68" s="65">
        <v>164858.25</v>
      </c>
      <c r="K68" s="64">
        <v>3.8</v>
      </c>
      <c r="L68" s="67">
        <v>0</v>
      </c>
      <c r="M68" s="67">
        <f t="shared" si="2"/>
        <v>0</v>
      </c>
      <c r="N68" s="67">
        <v>0</v>
      </c>
      <c r="O68" s="64">
        <v>3990855.15</v>
      </c>
      <c r="P68" s="67">
        <f t="shared" si="3"/>
        <v>1239838.3599999999</v>
      </c>
      <c r="Q68" s="67">
        <v>0</v>
      </c>
      <c r="R68" s="64">
        <v>224843.44</v>
      </c>
      <c r="S68" s="67">
        <v>0</v>
      </c>
      <c r="T68" s="64">
        <v>0</v>
      </c>
      <c r="U68" s="64">
        <v>0</v>
      </c>
      <c r="V68" s="64">
        <v>0</v>
      </c>
      <c r="W68" s="67">
        <v>247296.6</v>
      </c>
      <c r="X68" s="67">
        <v>449555.42</v>
      </c>
      <c r="Y68" s="67">
        <v>318142.9</v>
      </c>
      <c r="Z68" s="67">
        <v>0</v>
      </c>
      <c r="AA68" s="67">
        <v>0</v>
      </c>
      <c r="AB68" s="67">
        <v>0</v>
      </c>
      <c r="AC68" s="67">
        <f t="shared" si="7"/>
        <v>-84409.75999999998</v>
      </c>
      <c r="AD68" s="67">
        <f t="shared" si="7"/>
        <v>164858.25</v>
      </c>
      <c r="AE68" s="64">
        <v>-112892.68</v>
      </c>
      <c r="AF68" s="64">
        <v>111614.93</v>
      </c>
      <c r="AG68" s="64">
        <v>9476.07</v>
      </c>
      <c r="AH68" s="64">
        <v>24827.12</v>
      </c>
      <c r="AI68" s="67">
        <v>0</v>
      </c>
      <c r="AJ68" s="64">
        <v>0</v>
      </c>
      <c r="AK68" s="64">
        <v>19006.85</v>
      </c>
      <c r="AL68" s="64">
        <v>28416.2</v>
      </c>
      <c r="AM68" s="67">
        <v>0</v>
      </c>
      <c r="AN68" s="67">
        <v>0</v>
      </c>
      <c r="AO68" s="67">
        <f t="shared" si="8"/>
        <v>33036.98</v>
      </c>
      <c r="AP68" s="67">
        <f t="shared" si="8"/>
        <v>39170.049999999996</v>
      </c>
      <c r="AQ68" s="64">
        <v>857.79</v>
      </c>
      <c r="AR68" s="64">
        <v>2730.96</v>
      </c>
      <c r="AS68" s="64">
        <v>1844.77</v>
      </c>
      <c r="AT68" s="64">
        <v>3195.02</v>
      </c>
      <c r="AU68" s="64">
        <v>30000</v>
      </c>
      <c r="AV68" s="64">
        <v>30000</v>
      </c>
      <c r="AW68" s="64">
        <v>334.42</v>
      </c>
      <c r="AX68" s="64">
        <v>3244.07</v>
      </c>
      <c r="AY68" s="64">
        <v>0</v>
      </c>
      <c r="AZ68" s="64">
        <v>0</v>
      </c>
      <c r="BA68" s="22"/>
      <c r="BB68" s="22"/>
    </row>
    <row r="69" spans="1:54" ht="9" customHeight="1">
      <c r="A69" s="66">
        <f t="shared" si="6"/>
        <v>62</v>
      </c>
      <c r="B69" s="62" t="s">
        <v>169</v>
      </c>
      <c r="C69" s="63" t="s">
        <v>57</v>
      </c>
      <c r="D69" s="64">
        <v>226427.8</v>
      </c>
      <c r="E69" s="64">
        <v>52857.97</v>
      </c>
      <c r="F69" s="64">
        <f t="shared" si="0"/>
        <v>173569.83</v>
      </c>
      <c r="G69" s="64">
        <v>20584.34</v>
      </c>
      <c r="H69" s="64">
        <v>12855.68</v>
      </c>
      <c r="I69" s="64">
        <f>G69-H69</f>
        <v>7728.66</v>
      </c>
      <c r="J69" s="65">
        <v>1262118.38</v>
      </c>
      <c r="K69" s="64">
        <v>6.3074</v>
      </c>
      <c r="L69" s="64">
        <v>0</v>
      </c>
      <c r="M69" s="64">
        <f t="shared" si="2"/>
        <v>0</v>
      </c>
      <c r="N69" s="64">
        <v>0</v>
      </c>
      <c r="O69" s="64">
        <v>18737565.99</v>
      </c>
      <c r="P69" s="67">
        <f t="shared" si="3"/>
        <v>4196650.01</v>
      </c>
      <c r="Q69" s="64">
        <v>0</v>
      </c>
      <c r="R69" s="64">
        <v>933749.35</v>
      </c>
      <c r="S69" s="64">
        <v>0</v>
      </c>
      <c r="T69" s="64">
        <v>0</v>
      </c>
      <c r="U69" s="64">
        <v>0</v>
      </c>
      <c r="V69" s="64">
        <v>0</v>
      </c>
      <c r="W69" s="64">
        <v>794983.53</v>
      </c>
      <c r="X69" s="64">
        <v>1445184.24</v>
      </c>
      <c r="Y69" s="64">
        <v>1022732.89</v>
      </c>
      <c r="Z69" s="64">
        <v>0</v>
      </c>
      <c r="AA69" s="64">
        <v>0</v>
      </c>
      <c r="AB69" s="64">
        <v>0</v>
      </c>
      <c r="AC69" s="64">
        <f t="shared" si="7"/>
        <v>96689.85</v>
      </c>
      <c r="AD69" s="64">
        <f t="shared" si="7"/>
        <v>1262118.3800000001</v>
      </c>
      <c r="AE69" s="64">
        <v>-142308.7</v>
      </c>
      <c r="AF69" s="64">
        <v>582857.04</v>
      </c>
      <c r="AG69" s="64">
        <v>206724.98</v>
      </c>
      <c r="AH69" s="64">
        <v>513160.46</v>
      </c>
      <c r="AI69" s="64">
        <v>200.05</v>
      </c>
      <c r="AJ69" s="64">
        <v>623.31</v>
      </c>
      <c r="AK69" s="64">
        <v>32073.52</v>
      </c>
      <c r="AL69" s="64">
        <v>165477.57</v>
      </c>
      <c r="AM69" s="64">
        <v>0</v>
      </c>
      <c r="AN69" s="64">
        <v>0</v>
      </c>
      <c r="AO69" s="64">
        <f t="shared" si="8"/>
        <v>16113.59</v>
      </c>
      <c r="AP69" s="64">
        <f t="shared" si="8"/>
        <v>52857.97</v>
      </c>
      <c r="AQ69" s="64">
        <v>4062.47</v>
      </c>
      <c r="AR69" s="64">
        <v>12855.68</v>
      </c>
      <c r="AS69" s="64">
        <v>1301.12</v>
      </c>
      <c r="AT69" s="64">
        <v>7181.56</v>
      </c>
      <c r="AU69" s="64">
        <v>6250</v>
      </c>
      <c r="AV69" s="64">
        <v>10750</v>
      </c>
      <c r="AW69" s="64">
        <v>0</v>
      </c>
      <c r="AX69" s="64">
        <v>10070.73</v>
      </c>
      <c r="AY69" s="64">
        <v>4500</v>
      </c>
      <c r="AZ69" s="64">
        <v>12000</v>
      </c>
      <c r="BA69" s="22"/>
      <c r="BB69" s="22"/>
    </row>
    <row r="70" spans="1:54" ht="9" customHeight="1">
      <c r="A70" s="66">
        <f t="shared" si="6"/>
        <v>63</v>
      </c>
      <c r="B70" s="62" t="s">
        <v>165</v>
      </c>
      <c r="C70" s="63" t="s">
        <v>65</v>
      </c>
      <c r="D70" s="64">
        <v>72262.63</v>
      </c>
      <c r="E70" s="64">
        <v>12067</v>
      </c>
      <c r="F70" s="64">
        <f t="shared" si="0"/>
        <v>60195.630000000005</v>
      </c>
      <c r="G70" s="64">
        <v>6569.33</v>
      </c>
      <c r="H70" s="64">
        <v>4138.34</v>
      </c>
      <c r="I70" s="64">
        <f>G70-H70</f>
        <v>2430.99</v>
      </c>
      <c r="J70" s="65">
        <v>207654.43</v>
      </c>
      <c r="K70" s="64">
        <v>3.24</v>
      </c>
      <c r="L70" s="64">
        <v>0</v>
      </c>
      <c r="M70" s="64">
        <f t="shared" si="2"/>
        <v>0</v>
      </c>
      <c r="N70" s="64">
        <v>0</v>
      </c>
      <c r="O70" s="64">
        <v>5982218.34</v>
      </c>
      <c r="P70" s="67">
        <f t="shared" si="3"/>
        <v>1292693.1400000001</v>
      </c>
      <c r="Q70" s="64">
        <v>0</v>
      </c>
      <c r="R70" s="64">
        <v>323700.75</v>
      </c>
      <c r="S70" s="64">
        <v>0</v>
      </c>
      <c r="T70" s="64">
        <v>0</v>
      </c>
      <c r="U70" s="64">
        <v>0</v>
      </c>
      <c r="V70" s="64">
        <v>0</v>
      </c>
      <c r="W70" s="64">
        <v>236088.4</v>
      </c>
      <c r="X70" s="64">
        <v>429180.25</v>
      </c>
      <c r="Y70" s="64">
        <v>303723.74</v>
      </c>
      <c r="Z70" s="64">
        <v>0</v>
      </c>
      <c r="AA70" s="64">
        <v>0</v>
      </c>
      <c r="AB70" s="64">
        <v>0</v>
      </c>
      <c r="AC70" s="64">
        <f t="shared" si="7"/>
        <v>87259.2</v>
      </c>
      <c r="AD70" s="64">
        <f t="shared" si="7"/>
        <v>207654.43000000002</v>
      </c>
      <c r="AE70" s="64">
        <v>27344.62</v>
      </c>
      <c r="AF70" s="64">
        <v>-33410.38</v>
      </c>
      <c r="AG70" s="64">
        <v>30983.39</v>
      </c>
      <c r="AH70" s="64">
        <v>109877.24</v>
      </c>
      <c r="AI70" s="64">
        <v>0</v>
      </c>
      <c r="AJ70" s="64">
        <v>0</v>
      </c>
      <c r="AK70" s="64">
        <v>28931.19</v>
      </c>
      <c r="AL70" s="64">
        <v>131187.57</v>
      </c>
      <c r="AM70" s="64">
        <v>0</v>
      </c>
      <c r="AN70" s="64">
        <v>0</v>
      </c>
      <c r="AO70" s="64">
        <f t="shared" si="8"/>
        <v>2125.52</v>
      </c>
      <c r="AP70" s="64">
        <f t="shared" si="8"/>
        <v>12067</v>
      </c>
      <c r="AQ70" s="64">
        <v>1291.2</v>
      </c>
      <c r="AR70" s="64">
        <v>4138.34</v>
      </c>
      <c r="AS70" s="64">
        <v>461.99</v>
      </c>
      <c r="AT70" s="64">
        <v>4410.05</v>
      </c>
      <c r="AU70" s="64">
        <v>0</v>
      </c>
      <c r="AV70" s="64">
        <v>0</v>
      </c>
      <c r="AW70" s="64">
        <v>312.33</v>
      </c>
      <c r="AX70" s="64">
        <v>3150.61</v>
      </c>
      <c r="AY70" s="64">
        <v>60</v>
      </c>
      <c r="AZ70" s="64">
        <v>368</v>
      </c>
      <c r="BA70" s="22"/>
      <c r="BB70" s="22"/>
    </row>
    <row r="71" spans="1:52" s="23" customFormat="1" ht="9" customHeight="1">
      <c r="A71" s="71"/>
      <c r="B71" s="72" t="s">
        <v>111</v>
      </c>
      <c r="C71" s="72"/>
      <c r="D71" s="54">
        <f aca="true" t="shared" si="9" ref="D71:K71">SUM(D8:D70)</f>
        <v>2255960743.99</v>
      </c>
      <c r="E71" s="54">
        <f t="shared" si="9"/>
        <v>177013822.17000002</v>
      </c>
      <c r="F71" s="54">
        <f t="shared" si="9"/>
        <v>2078946921.820001</v>
      </c>
      <c r="G71" s="54">
        <f t="shared" si="9"/>
        <v>205241953.08000007</v>
      </c>
      <c r="H71" s="54">
        <f t="shared" si="9"/>
        <v>123566709.14999998</v>
      </c>
      <c r="I71" s="54">
        <f t="shared" si="9"/>
        <v>81675243.93</v>
      </c>
      <c r="J71" s="54">
        <f t="shared" si="9"/>
        <v>8553683367.030001</v>
      </c>
      <c r="K71" s="54">
        <f t="shared" si="9"/>
        <v>654.4702</v>
      </c>
      <c r="L71" s="54">
        <f>SUM(L8:L70)</f>
        <v>0</v>
      </c>
      <c r="M71" s="54">
        <f>SUM(M8:M70)</f>
        <v>0</v>
      </c>
      <c r="N71" s="54">
        <f>SUM(N8:N70)</f>
        <v>0</v>
      </c>
      <c r="O71" s="54">
        <f aca="true" t="shared" si="10" ref="O71:AZ71">SUM(O8:O70)</f>
        <v>180802121555.37</v>
      </c>
      <c r="P71" s="54">
        <f t="shared" si="3"/>
        <v>57557747746.37999</v>
      </c>
      <c r="Q71" s="54">
        <f t="shared" si="10"/>
        <v>0</v>
      </c>
      <c r="R71" s="54">
        <f t="shared" si="10"/>
        <v>11048881707.439997</v>
      </c>
      <c r="S71" s="54">
        <f t="shared" si="10"/>
        <v>0</v>
      </c>
      <c r="T71" s="54">
        <f t="shared" si="10"/>
        <v>0</v>
      </c>
      <c r="U71" s="54">
        <f t="shared" si="10"/>
        <v>0</v>
      </c>
      <c r="V71" s="54">
        <f t="shared" si="10"/>
        <v>0</v>
      </c>
      <c r="W71" s="54">
        <f t="shared" si="10"/>
        <v>11331568588.899998</v>
      </c>
      <c r="X71" s="54">
        <f t="shared" si="10"/>
        <v>20599425824.29</v>
      </c>
      <c r="Y71" s="54">
        <f t="shared" si="10"/>
        <v>14577871625.749994</v>
      </c>
      <c r="Z71" s="54">
        <f t="shared" si="10"/>
        <v>0</v>
      </c>
      <c r="AA71" s="54">
        <f t="shared" si="10"/>
        <v>0</v>
      </c>
      <c r="AB71" s="54">
        <f t="shared" si="10"/>
        <v>0</v>
      </c>
      <c r="AC71" s="54">
        <f t="shared" si="10"/>
        <v>5956410960.89</v>
      </c>
      <c r="AD71" s="54">
        <f t="shared" si="10"/>
        <v>8553683367.030001</v>
      </c>
      <c r="AE71" s="54">
        <f t="shared" si="10"/>
        <v>44876256.13999999</v>
      </c>
      <c r="AF71" s="54">
        <f t="shared" si="10"/>
        <v>202066042.29</v>
      </c>
      <c r="AG71" s="54">
        <f t="shared" si="10"/>
        <v>1690669711.33</v>
      </c>
      <c r="AH71" s="54">
        <f t="shared" si="10"/>
        <v>3946942931.5499988</v>
      </c>
      <c r="AI71" s="54">
        <f t="shared" si="10"/>
        <v>7792885.589999999</v>
      </c>
      <c r="AJ71" s="54">
        <f t="shared" si="10"/>
        <v>28279126.759999998</v>
      </c>
      <c r="AK71" s="54">
        <f t="shared" si="10"/>
        <v>4208491245.829997</v>
      </c>
      <c r="AL71" s="54">
        <f t="shared" si="10"/>
        <v>4365615678.33</v>
      </c>
      <c r="AM71" s="54">
        <f t="shared" si="10"/>
        <v>4580862</v>
      </c>
      <c r="AN71" s="54">
        <f t="shared" si="10"/>
        <v>10779588.1</v>
      </c>
      <c r="AO71" s="54">
        <f t="shared" si="10"/>
        <v>55631877.890000015</v>
      </c>
      <c r="AP71" s="54">
        <f t="shared" si="10"/>
        <v>177013822.17000005</v>
      </c>
      <c r="AQ71" s="54">
        <f t="shared" si="10"/>
        <v>39581100.51000001</v>
      </c>
      <c r="AR71" s="54">
        <f t="shared" si="10"/>
        <v>123566709.14999998</v>
      </c>
      <c r="AS71" s="54">
        <f t="shared" si="10"/>
        <v>15464462.36999999</v>
      </c>
      <c r="AT71" s="54">
        <f t="shared" si="10"/>
        <v>44032467.59000001</v>
      </c>
      <c r="AU71" s="54">
        <f t="shared" si="10"/>
        <v>96681</v>
      </c>
      <c r="AV71" s="54">
        <f t="shared" si="10"/>
        <v>3411856.6</v>
      </c>
      <c r="AW71" s="54">
        <f t="shared" si="10"/>
        <v>455632.44000000006</v>
      </c>
      <c r="AX71" s="54">
        <f t="shared" si="10"/>
        <v>5902777.030000002</v>
      </c>
      <c r="AY71" s="54">
        <f t="shared" si="10"/>
        <v>34001.57</v>
      </c>
      <c r="AZ71" s="54">
        <f t="shared" si="10"/>
        <v>100011.8</v>
      </c>
    </row>
    <row r="72" spans="1:52" s="35" customFormat="1" ht="9" customHeight="1">
      <c r="A72" s="73"/>
      <c r="B72" s="55" t="s">
        <v>114</v>
      </c>
      <c r="C72" s="55"/>
      <c r="D72" s="55">
        <f aca="true" t="shared" si="11" ref="D72:AI72">D71-D22</f>
        <v>71720285.14999962</v>
      </c>
      <c r="E72" s="55">
        <f t="shared" si="11"/>
        <v>15951299.530000031</v>
      </c>
      <c r="F72" s="55">
        <f t="shared" si="11"/>
        <v>55768985.6200006</v>
      </c>
      <c r="G72" s="55">
        <f t="shared" si="11"/>
        <v>6674638.650000066</v>
      </c>
      <c r="H72" s="55">
        <f t="shared" si="11"/>
        <v>4050800.669999972</v>
      </c>
      <c r="I72" s="55">
        <f t="shared" si="11"/>
        <v>2623837.980000004</v>
      </c>
      <c r="J72" s="55">
        <f t="shared" si="11"/>
        <v>628734648.3500004</v>
      </c>
      <c r="K72" s="55">
        <f t="shared" si="11"/>
        <v>650.3102</v>
      </c>
      <c r="L72" s="55">
        <f t="shared" si="11"/>
        <v>0</v>
      </c>
      <c r="M72" s="55">
        <f t="shared" si="11"/>
        <v>0</v>
      </c>
      <c r="N72" s="55">
        <f t="shared" si="11"/>
        <v>0</v>
      </c>
      <c r="O72" s="55">
        <f t="shared" si="11"/>
        <v>5992477520.600006</v>
      </c>
      <c r="P72" s="54">
        <f t="shared" si="11"/>
        <v>1611866557.9799957</v>
      </c>
      <c r="Q72" s="55">
        <f t="shared" si="11"/>
        <v>0</v>
      </c>
      <c r="R72" s="55">
        <f t="shared" si="11"/>
        <v>304948258.119997</v>
      </c>
      <c r="S72" s="55">
        <f t="shared" si="11"/>
        <v>0</v>
      </c>
      <c r="T72" s="55">
        <f t="shared" si="11"/>
        <v>0</v>
      </c>
      <c r="U72" s="55">
        <f t="shared" si="11"/>
        <v>0</v>
      </c>
      <c r="V72" s="55">
        <f t="shared" si="11"/>
        <v>0</v>
      </c>
      <c r="W72" s="55">
        <f t="shared" si="11"/>
        <v>318421746.51999855</v>
      </c>
      <c r="X72" s="55">
        <f t="shared" si="11"/>
        <v>578852353.8199997</v>
      </c>
      <c r="Y72" s="55">
        <f t="shared" si="11"/>
        <v>409644199.51999474</v>
      </c>
      <c r="Z72" s="55">
        <f t="shared" si="11"/>
        <v>0</v>
      </c>
      <c r="AA72" s="55">
        <f t="shared" si="11"/>
        <v>0</v>
      </c>
      <c r="AB72" s="55">
        <f t="shared" si="11"/>
        <v>0</v>
      </c>
      <c r="AC72" s="55">
        <f t="shared" si="11"/>
        <v>276529492.72000027</v>
      </c>
      <c r="AD72" s="55">
        <f t="shared" si="11"/>
        <v>628734648.3500004</v>
      </c>
      <c r="AE72" s="55">
        <f t="shared" si="11"/>
        <v>58090623.60999999</v>
      </c>
      <c r="AF72" s="55">
        <f t="shared" si="11"/>
        <v>215213365.95999998</v>
      </c>
      <c r="AG72" s="55">
        <f t="shared" si="11"/>
        <v>46791620.27999997</v>
      </c>
      <c r="AH72" s="55">
        <f t="shared" si="11"/>
        <v>129975096.06999874</v>
      </c>
      <c r="AI72" s="55">
        <f t="shared" si="11"/>
        <v>4062263.219999999</v>
      </c>
      <c r="AJ72" s="55">
        <f aca="true" t="shared" si="12" ref="AJ72:AZ72">AJ71-AJ22</f>
        <v>18173332.369999997</v>
      </c>
      <c r="AK72" s="55">
        <f t="shared" si="12"/>
        <v>167578985.60999727</v>
      </c>
      <c r="AL72" s="55">
        <f t="shared" si="12"/>
        <v>265366853.9499998</v>
      </c>
      <c r="AM72" s="55">
        <f t="shared" si="12"/>
        <v>6000</v>
      </c>
      <c r="AN72" s="55">
        <f t="shared" si="12"/>
        <v>6000</v>
      </c>
      <c r="AO72" s="55">
        <f t="shared" si="12"/>
        <v>4189875.0000000224</v>
      </c>
      <c r="AP72" s="55">
        <f t="shared" si="12"/>
        <v>15951299.530000031</v>
      </c>
      <c r="AQ72" s="55">
        <f t="shared" si="12"/>
        <v>1308035.9700000137</v>
      </c>
      <c r="AR72" s="55">
        <f t="shared" si="12"/>
        <v>4050800.669999972</v>
      </c>
      <c r="AS72" s="55">
        <f t="shared" si="12"/>
        <v>2296033.4199999906</v>
      </c>
      <c r="AT72" s="55">
        <f t="shared" si="12"/>
        <v>6795386.830000013</v>
      </c>
      <c r="AU72" s="55">
        <f t="shared" si="12"/>
        <v>96681</v>
      </c>
      <c r="AV72" s="55">
        <f t="shared" si="12"/>
        <v>2103991.8</v>
      </c>
      <c r="AW72" s="55">
        <f t="shared" si="12"/>
        <v>455632.44000000006</v>
      </c>
      <c r="AX72" s="55">
        <f t="shared" si="12"/>
        <v>2902777.030000002</v>
      </c>
      <c r="AY72" s="55">
        <f t="shared" si="12"/>
        <v>33492.17</v>
      </c>
      <c r="AZ72" s="55">
        <f t="shared" si="12"/>
        <v>98343.2</v>
      </c>
    </row>
    <row r="73" spans="1:52" ht="9" customHeight="1">
      <c r="A73" s="56"/>
      <c r="B73" s="57"/>
      <c r="C73" s="57"/>
      <c r="D73" s="57"/>
      <c r="E73" s="57"/>
      <c r="F73" s="58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9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</row>
    <row r="74" spans="1:52" ht="9" customHeight="1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1:52" ht="9" customHeight="1">
      <c r="A75" s="56"/>
      <c r="B75" s="57"/>
      <c r="C75" s="57"/>
      <c r="D75" s="58"/>
      <c r="E75" s="58"/>
      <c r="F75" s="58"/>
      <c r="G75" s="58"/>
      <c r="H75" s="58"/>
      <c r="I75" s="58"/>
      <c r="J75" s="58"/>
      <c r="K75" s="57"/>
      <c r="L75" s="57"/>
      <c r="M75" s="57"/>
      <c r="N75" s="57"/>
      <c r="O75" s="58"/>
      <c r="P75" s="58"/>
      <c r="Q75" s="57"/>
      <c r="R75" s="58"/>
      <c r="S75" s="57"/>
      <c r="T75" s="57"/>
      <c r="U75" s="57"/>
      <c r="V75" s="57"/>
      <c r="W75" s="58"/>
      <c r="X75" s="58"/>
      <c r="Y75" s="58"/>
      <c r="Z75" s="57"/>
      <c r="AA75" s="57"/>
      <c r="AB75" s="57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</row>
    <row r="76" spans="1:52" ht="9" customHeight="1">
      <c r="A76" s="56"/>
      <c r="B76" s="57"/>
      <c r="C76" s="57"/>
      <c r="D76" s="58"/>
      <c r="E76" s="58"/>
      <c r="F76" s="58"/>
      <c r="G76" s="58"/>
      <c r="H76" s="58"/>
      <c r="I76" s="58"/>
      <c r="J76" s="58"/>
      <c r="K76" s="57"/>
      <c r="L76" s="57"/>
      <c r="M76" s="57"/>
      <c r="N76" s="57"/>
      <c r="O76" s="58"/>
      <c r="P76" s="58"/>
      <c r="Q76" s="57"/>
      <c r="R76" s="58"/>
      <c r="S76" s="57"/>
      <c r="T76" s="57"/>
      <c r="U76" s="57"/>
      <c r="V76" s="57"/>
      <c r="W76" s="58"/>
      <c r="X76" s="58"/>
      <c r="Y76" s="58"/>
      <c r="Z76" s="57"/>
      <c r="AA76" s="57"/>
      <c r="AB76" s="57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7"/>
    </row>
    <row r="77" spans="1:52" ht="9" customHeight="1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1:52" ht="9" customHeight="1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1:52" ht="9" customHeight="1">
      <c r="A79" s="56"/>
      <c r="B79" s="57"/>
      <c r="C79" s="57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</row>
    <row r="80" spans="1:52" ht="9" customHeight="1">
      <c r="A80" s="56"/>
      <c r="B80" s="57"/>
      <c r="C80" s="57"/>
      <c r="D80" s="60"/>
      <c r="E80" s="60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</row>
    <row r="81" ht="9" customHeight="1"/>
  </sheetData>
  <mergeCells count="25">
    <mergeCell ref="A4:A6"/>
    <mergeCell ref="B4:B6"/>
    <mergeCell ref="C4:C6"/>
    <mergeCell ref="D4:N4"/>
    <mergeCell ref="O4:AB4"/>
    <mergeCell ref="AC4:AN4"/>
    <mergeCell ref="AO4:AZ4"/>
    <mergeCell ref="D5:F5"/>
    <mergeCell ref="G5:I5"/>
    <mergeCell ref="J5:K5"/>
    <mergeCell ref="L5:N5"/>
    <mergeCell ref="O5:O6"/>
    <mergeCell ref="P5:AB5"/>
    <mergeCell ref="AC5:AD5"/>
    <mergeCell ref="AE5:AF5"/>
    <mergeCell ref="AG5:AH5"/>
    <mergeCell ref="AI5:AJ5"/>
    <mergeCell ref="AK5:AL5"/>
    <mergeCell ref="AU5:AV5"/>
    <mergeCell ref="AW5:AX5"/>
    <mergeCell ref="AY5:AZ5"/>
    <mergeCell ref="AM5:AN5"/>
    <mergeCell ref="AO5:AP5"/>
    <mergeCell ref="AQ5:AR5"/>
    <mergeCell ref="AS5:AT5"/>
  </mergeCells>
  <conditionalFormatting sqref="E8:E70">
    <cfRule type="cellIs" priority="1" dxfId="0" operator="notEqual" stopIfTrue="1">
      <formula>AP8</formula>
    </cfRule>
    <cfRule type="cellIs" priority="2" dxfId="1" operator="lessThan" stopIfTrue="1">
      <formula>0</formula>
    </cfRule>
  </conditionalFormatting>
  <conditionalFormatting sqref="J8:J70">
    <cfRule type="cellIs" priority="3" dxfId="0" operator="greaterThan" stopIfTrue="1">
      <formula>AD8+0.00001</formula>
    </cfRule>
    <cfRule type="cellIs" priority="4" dxfId="1" operator="lessThan" stopIfTrue="1">
      <formula>AD8-0.00001</formula>
    </cfRule>
  </conditionalFormatting>
  <conditionalFormatting sqref="D8:D70 Q8:AZ70 I8:I70 K8:O70 P8:P72 F8:G70">
    <cfRule type="cellIs" priority="5" dxfId="2" operator="greaterThan" stopIfTrue="1">
      <formula>0</formula>
    </cfRule>
    <cfRule type="cellIs" priority="6" dxfId="1" operator="lessThan" stopIfTrue="1">
      <formula>0</formula>
    </cfRule>
  </conditionalFormatting>
  <conditionalFormatting sqref="H8:H70">
    <cfRule type="cellIs" priority="7" dxfId="0" operator="notEqual" stopIfTrue="1">
      <formula>$AR$8</formula>
    </cfRule>
    <cfRule type="cellIs" priority="8" dxfId="1" operator="lessThan" stopIfTrue="1">
      <formula>0</formula>
    </cfRule>
  </conditionalFormatting>
  <printOptions/>
  <pageMargins left="0.17" right="0.17" top="0.53" bottom="0.21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2006-10-18T07:49:39Z</cp:lastPrinted>
  <dcterms:created xsi:type="dcterms:W3CDTF">2004-04-14T14:07:04Z</dcterms:created>
  <dcterms:modified xsi:type="dcterms:W3CDTF">2006-10-19T04:59:10Z</dcterms:modified>
  <cp:category/>
  <cp:version/>
  <cp:contentType/>
  <cp:contentStatus/>
</cp:coreProperties>
</file>