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30" windowHeight="5415" activeTab="0"/>
  </bookViews>
  <sheets>
    <sheet name="СЧА_РСА_активы" sheetId="1" r:id="rId1"/>
    <sheet name="Лист1" sheetId="2" r:id="rId2"/>
    <sheet name="Лист2" sheetId="3" r:id="rId3"/>
    <sheet name="Лист3" sheetId="4" r:id="rId4"/>
  </sheets>
  <definedNames>
    <definedName name="Data">'СЧА_РСА_активы'!#REF!</definedName>
    <definedName name="Date">'СЧА_РСА_активы'!#REF!</definedName>
    <definedName name="_xlnm.Print_Titles" localSheetId="0">'СЧА_РСА_активы'!$A:$C</definedName>
  </definedNames>
  <calcPr fullCalcOnLoad="1"/>
</workbook>
</file>

<file path=xl/sharedStrings.xml><?xml version="1.0" encoding="utf-8"?>
<sst xmlns="http://schemas.openxmlformats.org/spreadsheetml/2006/main" count="613" uniqueCount="204">
  <si>
    <t>Формализованное наименование управляющей компании</t>
  </si>
  <si>
    <t>инвестиционного портфеля</t>
  </si>
  <si>
    <t>номер, дата договора с ПФР</t>
  </si>
  <si>
    <t>вид актива / обязательства</t>
  </si>
  <si>
    <t>код строки РСА</t>
  </si>
  <si>
    <t>код строки СЧА</t>
  </si>
  <si>
    <t>Денежные средства на счетах в кредитных организациях</t>
  </si>
  <si>
    <t>010</t>
  </si>
  <si>
    <t>Депозиты в рублях в кредитных организациях</t>
  </si>
  <si>
    <t>020</t>
  </si>
  <si>
    <t>Ценные бумаги, в том числе:</t>
  </si>
  <si>
    <t>030</t>
  </si>
  <si>
    <t>Государственные ценные бумаги РФ</t>
  </si>
  <si>
    <t xml:space="preserve">Государственные ценные бумаги РФ, для размещения средств институциональных инвесторов </t>
  </si>
  <si>
    <t>040</t>
  </si>
  <si>
    <t>Облигации внешних облигационных займов РФ</t>
  </si>
  <si>
    <t>050</t>
  </si>
  <si>
    <t>Государственные ценные бумаги субъектовРФ</t>
  </si>
  <si>
    <t>060</t>
  </si>
  <si>
    <t>032</t>
  </si>
  <si>
    <t>Муниципальные облигации</t>
  </si>
  <si>
    <t>070</t>
  </si>
  <si>
    <t>033</t>
  </si>
  <si>
    <t>Облигации российских хозяйственных обществ</t>
  </si>
  <si>
    <t>080</t>
  </si>
  <si>
    <t>034</t>
  </si>
  <si>
    <t>Акции российских эмитентов, созданных в форме ОАО</t>
  </si>
  <si>
    <t>090</t>
  </si>
  <si>
    <t>035</t>
  </si>
  <si>
    <t>Облигации с ипотечным покрытием, выпущенные в соответствии с законодательством Российской Федерации об ипотечных ценных бумагах</t>
  </si>
  <si>
    <t>100</t>
  </si>
  <si>
    <t>037</t>
  </si>
  <si>
    <t>Ипотечные сертификаты участия, выпущенные в соответствии с законодательством Российской Федерации об ипотечных ценных бумагах</t>
  </si>
  <si>
    <t>110</t>
  </si>
  <si>
    <t>038</t>
  </si>
  <si>
    <t>Паи (акции, доли) индексных инвестиционных фондов, размещающих средства в государственные ценные бумаги иностранных государств, облигации и акции иных иностранных эмитентов</t>
  </si>
  <si>
    <t>120</t>
  </si>
  <si>
    <t>036</t>
  </si>
  <si>
    <t>Дебиторская задолженность, в том числе:</t>
  </si>
  <si>
    <t>130</t>
  </si>
  <si>
    <t>средства пенсионных накоплений на специальных брокерских счетах</t>
  </si>
  <si>
    <t>131</t>
  </si>
  <si>
    <t>041</t>
  </si>
  <si>
    <t>дебиторская задолженность по процентному (купонному) доходу по облигациям</t>
  </si>
  <si>
    <t>132</t>
  </si>
  <si>
    <t>042</t>
  </si>
  <si>
    <t>прочая дебиторская задолженность</t>
  </si>
  <si>
    <t>133</t>
  </si>
  <si>
    <t>043</t>
  </si>
  <si>
    <t>Прочие активы</t>
  </si>
  <si>
    <t>Кредиторская задолженность</t>
  </si>
  <si>
    <t>кредиторская задолженность по выплате вознаграждения специализированному депозитарию</t>
  </si>
  <si>
    <t>071</t>
  </si>
  <si>
    <t>кредиторская задолженность по выплате вознаграждения управляющей компании</t>
  </si>
  <si>
    <t>072</t>
  </si>
  <si>
    <t>кредиторская задолженность по перечислению средств на формирование имущества, предназначенного для обеспечения уставной деятельности негосударственного пенсионного фонда</t>
  </si>
  <si>
    <t>073</t>
  </si>
  <si>
    <t>кредиторская задолженность по перечислению средств в негосударственный пенсионный фонд для исполнения им своих текущих обязательств</t>
  </si>
  <si>
    <t>074</t>
  </si>
  <si>
    <t>прочая кредиторская задолженность</t>
  </si>
  <si>
    <t>075</t>
  </si>
  <si>
    <t>Итого сумма обязательств</t>
  </si>
  <si>
    <t>Итого стоимость чистых активов (010+020+030+040+050-080)</t>
  </si>
  <si>
    <t>140</t>
  </si>
  <si>
    <t>Итого рыночная стоимость портфеля** (010+020+030+040+050+060+070+080+090+100+110+120+130)+050(СЧА)</t>
  </si>
  <si>
    <t>**) с учетом строки 050 "Прочие активы" (код строки СЧА)</t>
  </si>
  <si>
    <t>Ценные бумаги международных финансовых организаций</t>
  </si>
  <si>
    <t>081</t>
  </si>
  <si>
    <t>039</t>
  </si>
  <si>
    <t>КОНСЕРВАТИВНЫЙ</t>
  </si>
  <si>
    <t>22-03У028 от 08.10.2003</t>
  </si>
  <si>
    <t>СБАЛАНСИРОВАННЫЙ</t>
  </si>
  <si>
    <t>22-03У029 от 08.10.2003</t>
  </si>
  <si>
    <t>АГАНА УК</t>
  </si>
  <si>
    <t>22-03У047 от 08.10.2003</t>
  </si>
  <si>
    <t>АК БАРС КАПИТАЛ УК</t>
  </si>
  <si>
    <t>22-03У017 от 08.10.2003</t>
  </si>
  <si>
    <t>АЛЬФА-КАПИТАЛ УК</t>
  </si>
  <si>
    <t>22-03У010 от 08.10.2003</t>
  </si>
  <si>
    <t>АНАЛИТИЧЕСКИЙ ЦЕНТР УК</t>
  </si>
  <si>
    <t>22-03У025 от 08.10.2003</t>
  </si>
  <si>
    <t>АТОН-МЕНЕДЖМЕНТ УК</t>
  </si>
  <si>
    <t>22-03У035 от 08.10.2003</t>
  </si>
  <si>
    <t>БИН ФИНАМ ГРУПП УК</t>
  </si>
  <si>
    <t>ДОХОДНЫЙ</t>
  </si>
  <si>
    <t>22-03У056 от 08.10.2003</t>
  </si>
  <si>
    <t>22-03У057 от 08.10.2003</t>
  </si>
  <si>
    <t>БКС УК</t>
  </si>
  <si>
    <t>22-03У055 от 08.10.2003</t>
  </si>
  <si>
    <t>БФА УК</t>
  </si>
  <si>
    <t>22-03У048 от 08.10.2003</t>
  </si>
  <si>
    <t>ВТБ КАПИТАЛ ПЕНСИОННЫЙ РЕЗЕРВ УК</t>
  </si>
  <si>
    <t>22-03У007 от 08.10.2003</t>
  </si>
  <si>
    <t>ВТБ КАПИТАЛ УПРАВЛЕНИЕ АКТИВАМИ УК</t>
  </si>
  <si>
    <t>РАСШИРЕННЫЙ</t>
  </si>
  <si>
    <t>22-03Г065 от 31.12.2003</t>
  </si>
  <si>
    <t>ГОСУДАРСТВЕННЫХ ЦЕННЫХ БУМАГ</t>
  </si>
  <si>
    <t>22-09Г066 от 25.10.2009</t>
  </si>
  <si>
    <t>ВЭБ УК</t>
  </si>
  <si>
    <t>22-03У043 от 08.10.2003</t>
  </si>
  <si>
    <t>ИНВЕСТ ОФГ УК</t>
  </si>
  <si>
    <t>22-03У033 от 08.10.2003</t>
  </si>
  <si>
    <t>ИНГОССТРАХ-ИНВЕСТИЦИИ УК</t>
  </si>
  <si>
    <t>22-03У019 от 08.10.2003</t>
  </si>
  <si>
    <t>КАПИТАЛЪ УК</t>
  </si>
  <si>
    <t>22-03У036 от 08.10.2003</t>
  </si>
  <si>
    <t>ЛИДЕР УК</t>
  </si>
  <si>
    <t>22-03У044 от 08.10.2003</t>
  </si>
  <si>
    <t>МДМ УК</t>
  </si>
  <si>
    <t>22-03У034 от 08.10.2003</t>
  </si>
  <si>
    <t>МЕТАЛЛИНВЕСТТРАСТ УК</t>
  </si>
  <si>
    <t>22-03У027 от 08.10.2003</t>
  </si>
  <si>
    <t>МЕТРОПОЛЬ УК</t>
  </si>
  <si>
    <t>22-03У011 от 08.10.2003</t>
  </si>
  <si>
    <t>МОНОМАХ УК</t>
  </si>
  <si>
    <t>22-03У002 от 08.10.2003</t>
  </si>
  <si>
    <t>НАЦИОНАЛЬНАЯ УК</t>
  </si>
  <si>
    <t>22-03У062 от 08.10.2003</t>
  </si>
  <si>
    <t>ОТКРЫТИЕ УК</t>
  </si>
  <si>
    <t>22-03У037 от 08.10.2003</t>
  </si>
  <si>
    <t>ПАЛЛАДА УК</t>
  </si>
  <si>
    <t>22-03У038 от 08.10.2003</t>
  </si>
  <si>
    <t>ПЕНСИОННАЯ СБЕРЕГАТЕЛЬНАЯ УК</t>
  </si>
  <si>
    <t>22-03У061 от 08.10.2003</t>
  </si>
  <si>
    <t>ПРОМСВЯЗЬ УК</t>
  </si>
  <si>
    <t>22-03У042 от 08.10.2003</t>
  </si>
  <si>
    <t>РЕГИОН ПОРТФЕЛЬНЫЕ ИНВЕСТИЦИИ УК</t>
  </si>
  <si>
    <t>22-03У005 от 08.10.2003</t>
  </si>
  <si>
    <t>РЕГИОН ТРАСТ УК</t>
  </si>
  <si>
    <t>22-03У023 от 08.10.2003</t>
  </si>
  <si>
    <t>РЕГИОН ЭСМ УК</t>
  </si>
  <si>
    <t>22-03У024 от 08.10.2003</t>
  </si>
  <si>
    <t>РФЦ-КАПИТАЛ УК</t>
  </si>
  <si>
    <t>22-03У022 от 08.10.2003</t>
  </si>
  <si>
    <t>СБЕРБАНК УПРАВЛЕНИЕ АКТИВАМИ УК</t>
  </si>
  <si>
    <t>22-03У004 от 08.10.2003</t>
  </si>
  <si>
    <t>СОЛИД МЕНЕДЖМЕНТ УК</t>
  </si>
  <si>
    <t>22-03У059 от 08.10.2003</t>
  </si>
  <si>
    <t>ТКБ БНП ПАРИБА ИНВЕСТМЕНТ ПАРТНЕРС УК</t>
  </si>
  <si>
    <t>22-03У013 от 08.10.2003</t>
  </si>
  <si>
    <t>ДОЛГОСРОЧНОГО РОСТА</t>
  </si>
  <si>
    <t>22-03У014 от 08.10.2003</t>
  </si>
  <si>
    <t>КОНСЕРВАТИВНОГО СОХРАНЕНИЯ КАПИТАЛА</t>
  </si>
  <si>
    <t>22-03У015 от 08.10.2003</t>
  </si>
  <si>
    <t>ТРИНФИКО УК</t>
  </si>
  <si>
    <t>22-03У040 от 08.10.2003</t>
  </si>
  <si>
    <t>УМ УК</t>
  </si>
  <si>
    <t>22-03У008 от 08.10.2003</t>
  </si>
  <si>
    <t>УРАЛСИБ УК</t>
  </si>
  <si>
    <t>22-03У063 от 10.10.2003</t>
  </si>
  <si>
    <t>ФИНАМ МЕНЕДЖМЕНТ УК</t>
  </si>
  <si>
    <t xml:space="preserve">Начальник Департамента организации и контроля </t>
  </si>
  <si>
    <t>инвестиционных процессов</t>
  </si>
  <si>
    <t>Е.Н. Блинова</t>
  </si>
  <si>
    <t>руб.</t>
  </si>
  <si>
    <t>Расчет стоимости инвестиционного портфеля и расчет стоимости чистых активов, в которые инвестированы средства пенсионных накоплений (по состоянию на 31.12.2013)</t>
  </si>
  <si>
    <t xml:space="preserve">ВЭБ расширенный </t>
  </si>
  <si>
    <t xml:space="preserve">ВЭБ ГББ </t>
  </si>
  <si>
    <t>ВЭБ всего</t>
  </si>
  <si>
    <t>УК</t>
  </si>
  <si>
    <t>ПФР</t>
  </si>
  <si>
    <t>2013 год</t>
  </si>
  <si>
    <t>ТКБ ИНВЕСТМЕНТ ПАРТНЕРС УК</t>
  </si>
  <si>
    <t>№ 22-03У028
от 2003-10-08</t>
  </si>
  <si>
    <t>№ 22-03У029
от 2003-10-08</t>
  </si>
  <si>
    <t>№ 22-03У047
от 2003-10-08</t>
  </si>
  <si>
    <t>№ 22-03У017
от 2003-10-08</t>
  </si>
  <si>
    <t>№ 22-03У010
от 2003-10-08</t>
  </si>
  <si>
    <t>№ 22-03У025
от 2003-10-08</t>
  </si>
  <si>
    <t>№ 22-03У035
от 2003-10-08</t>
  </si>
  <si>
    <t>№ 22-03У056
от 2003-10-08</t>
  </si>
  <si>
    <t>№ 22-03У057
от 2003-10-08</t>
  </si>
  <si>
    <t>№ 22-03У055
от 2003-10-08</t>
  </si>
  <si>
    <t>№ 22-03У048
от 2003-10-08</t>
  </si>
  <si>
    <t>№ 22-03У007
от 2003-10-08</t>
  </si>
  <si>
    <t>№ 22-09Г066
от 2009-10-25</t>
  </si>
  <si>
    <t>№ 22-03Г065
от 2003-12-31</t>
  </si>
  <si>
    <t>№ 22-03У043
от 2003-10-08</t>
  </si>
  <si>
    <t>№ 22-03У033
от 2003-10-08</t>
  </si>
  <si>
    <t>№ 22-03У019
от 2003-10-08</t>
  </si>
  <si>
    <t>№ 22-03У036
от 2003-10-08</t>
  </si>
  <si>
    <t>№ 22-03У044
от 2003-10-08</t>
  </si>
  <si>
    <t>№ 22-03У034
от 2003-10-08</t>
  </si>
  <si>
    <t>№ 22-03У027
от 2003-10-08</t>
  </si>
  <si>
    <t>№ 22-03У011
от 2003-10-08</t>
  </si>
  <si>
    <t>№ 22-03У002
от 2003-10-08</t>
  </si>
  <si>
    <t>№ 22-03У062
от 2003-10-08</t>
  </si>
  <si>
    <t>№ 22-03У038
от 2003-10-08</t>
  </si>
  <si>
    <t>№ 22-03У061
от 2003-10-08</t>
  </si>
  <si>
    <t>№ 22-03У042
от 2003-10-08</t>
  </si>
  <si>
    <t>№ 22-03У005
от 2003-10-08</t>
  </si>
  <si>
    <t>№ 22-03У023
от 2003-10-08</t>
  </si>
  <si>
    <t>№ 22-03У024
от 2003-10-08</t>
  </si>
  <si>
    <t>№ 22-03У022
от 2003-10-08</t>
  </si>
  <si>
    <t>№ 22-03У004
от 2003-10-08</t>
  </si>
  <si>
    <t>№ 22-03У059
от 2003-10-08</t>
  </si>
  <si>
    <t>№ 22-03У014
от 2003-10-08</t>
  </si>
  <si>
    <t>№ 22-03У015
от 2003-10-08</t>
  </si>
  <si>
    <t>№ 22-03У013
от 2003-10-08</t>
  </si>
  <si>
    <t>№ 22-03У008
от 2003-10-08</t>
  </si>
  <si>
    <t>№ 22-03У063
от 2003-10-10</t>
  </si>
  <si>
    <t xml:space="preserve">Заместитель начальника Департамента организации и контроля </t>
  </si>
  <si>
    <t>А.С. Андреев</t>
  </si>
  <si>
    <t>Расчет стоимости инвестиционного портфеля и расчет стоимости чистых активов, в которые инвестированы средства пенсионных накоплений (по состоянию на 30.06.2016)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</si>
</sst>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sz val="7"/>
      <name val="Arial Cyr"/>
      <family val="0"/>
    </font>
    <font>
      <b/>
      <sz val="6"/>
      <name val="Arial Cyr"/>
      <family val="0"/>
    </font>
    <font>
      <sz val="6"/>
      <name val="Arial CYR"/>
      <family val="2"/>
    </font>
    <font>
      <sz val="7"/>
      <name val="Arial Cyr"/>
      <family val="0"/>
    </font>
    <font>
      <sz val="6"/>
      <name val="Arial Cyr"/>
      <family val="0"/>
    </font>
    <font>
      <b/>
      <sz val="8"/>
      <color indexed="17"/>
      <name val="Arial Cyr"/>
      <family val="0"/>
    </font>
    <font>
      <sz val="8"/>
      <color indexed="17"/>
      <name val="Arial Cyr"/>
      <family val="0"/>
    </font>
    <font>
      <sz val="7"/>
      <name val="Times New Roman"/>
      <family val="1"/>
    </font>
    <font>
      <b/>
      <sz val="8"/>
      <name val="Times New Roman"/>
      <family val="1"/>
    </font>
    <font>
      <sz val="8"/>
      <color indexed="17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90">
    <xf numFmtId="0" fontId="0" fillId="0" borderId="0" xfId="0" applyAlignment="1">
      <alignment/>
    </xf>
    <xf numFmtId="49" fontId="2" fillId="0" borderId="0" xfId="0" applyNumberFormat="1" applyFont="1" applyAlignment="1">
      <alignment horizontal="center"/>
    </xf>
    <xf numFmtId="49" fontId="5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 vertical="top" wrapText="1"/>
    </xf>
    <xf numFmtId="0" fontId="17" fillId="0" borderId="0" xfId="0" applyFont="1" applyFill="1" applyAlignment="1">
      <alignment/>
    </xf>
    <xf numFmtId="0" fontId="3" fillId="33" borderId="0" xfId="0" applyFont="1" applyFill="1" applyAlignment="1">
      <alignment wrapText="1"/>
    </xf>
    <xf numFmtId="0" fontId="3" fillId="33" borderId="0" xfId="0" applyFont="1" applyFill="1" applyAlignment="1">
      <alignment/>
    </xf>
    <xf numFmtId="0" fontId="0" fillId="33" borderId="0" xfId="0" applyFill="1" applyAlignment="1">
      <alignment/>
    </xf>
    <xf numFmtId="0" fontId="7" fillId="34" borderId="10" xfId="0" applyFont="1" applyFill="1" applyBorder="1" applyAlignment="1">
      <alignment horizontal="right" vertical="center" wrapText="1"/>
    </xf>
    <xf numFmtId="0" fontId="7" fillId="34" borderId="0" xfId="0" applyFont="1" applyFill="1" applyBorder="1" applyAlignment="1">
      <alignment horizontal="right" vertical="center" wrapText="1"/>
    </xf>
    <xf numFmtId="49" fontId="5" fillId="34" borderId="11" xfId="0" applyNumberFormat="1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right" vertical="top" wrapText="1"/>
    </xf>
    <xf numFmtId="0" fontId="8" fillId="34" borderId="0" xfId="0" applyFont="1" applyFill="1" applyBorder="1" applyAlignment="1">
      <alignment horizontal="right" vertical="top" wrapText="1"/>
    </xf>
    <xf numFmtId="49" fontId="2" fillId="34" borderId="11" xfId="0" applyNumberFormat="1" applyFont="1" applyFill="1" applyBorder="1" applyAlignment="1">
      <alignment horizontal="center" vertical="top" wrapText="1"/>
    </xf>
    <xf numFmtId="2" fontId="9" fillId="34" borderId="12" xfId="0" applyNumberFormat="1" applyFont="1" applyFill="1" applyBorder="1" applyAlignment="1">
      <alignment wrapText="1"/>
    </xf>
    <xf numFmtId="0" fontId="8" fillId="34" borderId="13" xfId="0" applyFont="1" applyFill="1" applyBorder="1" applyAlignment="1">
      <alignment horizontal="left" vertical="top" wrapText="1"/>
    </xf>
    <xf numFmtId="0" fontId="8" fillId="34" borderId="14" xfId="0" applyFont="1" applyFill="1" applyBorder="1" applyAlignment="1">
      <alignment horizontal="left" vertical="top" wrapText="1"/>
    </xf>
    <xf numFmtId="49" fontId="2" fillId="34" borderId="15" xfId="0" applyNumberFormat="1" applyFont="1" applyFill="1" applyBorder="1" applyAlignment="1">
      <alignment horizontal="center" vertical="top" wrapText="1"/>
    </xf>
    <xf numFmtId="0" fontId="9" fillId="34" borderId="12" xfId="0" applyFont="1" applyFill="1" applyBorder="1" applyAlignment="1">
      <alignment horizontal="left" vertical="top" wrapText="1"/>
    </xf>
    <xf numFmtId="49" fontId="10" fillId="34" borderId="12" xfId="0" applyNumberFormat="1" applyFont="1" applyFill="1" applyBorder="1" applyAlignment="1">
      <alignment horizontal="center" vertical="top" wrapText="1"/>
    </xf>
    <xf numFmtId="0" fontId="9" fillId="33" borderId="16" xfId="0" applyFont="1" applyFill="1" applyBorder="1" applyAlignment="1">
      <alignment vertical="top" wrapText="1"/>
    </xf>
    <xf numFmtId="49" fontId="5" fillId="33" borderId="16" xfId="0" applyNumberFormat="1" applyFont="1" applyFill="1" applyBorder="1" applyAlignment="1">
      <alignment horizontal="center" vertical="center" wrapText="1"/>
    </xf>
    <xf numFmtId="49" fontId="11" fillId="33" borderId="16" xfId="0" applyNumberFormat="1" applyFont="1" applyFill="1" applyBorder="1" applyAlignment="1">
      <alignment horizontal="center" vertical="center" wrapText="1"/>
    </xf>
    <xf numFmtId="4" fontId="2" fillId="33" borderId="16" xfId="0" applyNumberFormat="1" applyFont="1" applyFill="1" applyBorder="1" applyAlignment="1">
      <alignment/>
    </xf>
    <xf numFmtId="49" fontId="11" fillId="33" borderId="16" xfId="0" applyNumberFormat="1" applyFont="1" applyFill="1" applyBorder="1" applyAlignment="1">
      <alignment horizontal="center" vertical="center"/>
    </xf>
    <xf numFmtId="49" fontId="12" fillId="33" borderId="16" xfId="0" applyNumberFormat="1" applyFont="1" applyFill="1" applyBorder="1" applyAlignment="1">
      <alignment horizontal="center"/>
    </xf>
    <xf numFmtId="4" fontId="2" fillId="33" borderId="12" xfId="0" applyNumberFormat="1" applyFont="1" applyFill="1" applyBorder="1" applyAlignment="1">
      <alignment/>
    </xf>
    <xf numFmtId="49" fontId="12" fillId="33" borderId="17" xfId="0" applyNumberFormat="1" applyFont="1" applyFill="1" applyBorder="1" applyAlignment="1">
      <alignment horizontal="center" vertical="center"/>
    </xf>
    <xf numFmtId="4" fontId="2" fillId="33" borderId="18" xfId="0" applyNumberFormat="1" applyFont="1" applyFill="1" applyBorder="1" applyAlignment="1">
      <alignment/>
    </xf>
    <xf numFmtId="0" fontId="9" fillId="33" borderId="19" xfId="0" applyFont="1" applyFill="1" applyBorder="1" applyAlignment="1">
      <alignment vertical="top" wrapText="1"/>
    </xf>
    <xf numFmtId="0" fontId="13" fillId="33" borderId="16" xfId="0" applyFont="1" applyFill="1" applyBorder="1" applyAlignment="1">
      <alignment vertical="top" wrapText="1"/>
    </xf>
    <xf numFmtId="49" fontId="14" fillId="33" borderId="16" xfId="0" applyNumberFormat="1" applyFont="1" applyFill="1" applyBorder="1" applyAlignment="1">
      <alignment horizontal="center" vertical="center" wrapText="1"/>
    </xf>
    <xf numFmtId="49" fontId="15" fillId="33" borderId="17" xfId="0" applyNumberFormat="1" applyFont="1" applyFill="1" applyBorder="1" applyAlignment="1">
      <alignment horizontal="center" vertical="center"/>
    </xf>
    <xf numFmtId="4" fontId="16" fillId="33" borderId="18" xfId="0" applyNumberFormat="1" applyFont="1" applyFill="1" applyBorder="1" applyAlignment="1">
      <alignment/>
    </xf>
    <xf numFmtId="4" fontId="2" fillId="33" borderId="20" xfId="0" applyNumberFormat="1" applyFont="1" applyFill="1" applyBorder="1" applyAlignment="1">
      <alignment/>
    </xf>
    <xf numFmtId="49" fontId="12" fillId="33" borderId="16" xfId="0" applyNumberFormat="1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vertical="top" wrapText="1"/>
    </xf>
    <xf numFmtId="0" fontId="6" fillId="33" borderId="16" xfId="0" applyFont="1" applyFill="1" applyBorder="1" applyAlignment="1">
      <alignment vertical="top" wrapText="1"/>
    </xf>
    <xf numFmtId="4" fontId="5" fillId="33" borderId="16" xfId="0" applyNumberFormat="1" applyFont="1" applyFill="1" applyBorder="1" applyAlignment="1">
      <alignment/>
    </xf>
    <xf numFmtId="49" fontId="18" fillId="0" borderId="0" xfId="0" applyNumberFormat="1" applyFont="1" applyAlignment="1" applyProtection="1">
      <alignment/>
      <protection locked="0"/>
    </xf>
    <xf numFmtId="4" fontId="17" fillId="0" borderId="0" xfId="0" applyNumberFormat="1" applyFont="1" applyFill="1" applyAlignment="1">
      <alignment/>
    </xf>
    <xf numFmtId="0" fontId="18" fillId="0" borderId="0" xfId="0" applyFont="1" applyAlignment="1">
      <alignment vertical="top"/>
    </xf>
    <xf numFmtId="1" fontId="18" fillId="0" borderId="0" xfId="0" applyNumberFormat="1" applyFont="1" applyAlignment="1" applyProtection="1">
      <alignment horizontal="right" vertical="top"/>
      <protection locked="0"/>
    </xf>
    <xf numFmtId="0" fontId="16" fillId="0" borderId="21" xfId="0" applyFont="1" applyFill="1" applyBorder="1" applyAlignment="1">
      <alignment horizontal="center" vertical="top" wrapText="1"/>
    </xf>
    <xf numFmtId="4" fontId="0" fillId="0" borderId="0" xfId="0" applyNumberFormat="1" applyAlignment="1">
      <alignment/>
    </xf>
    <xf numFmtId="0" fontId="4" fillId="33" borderId="0" xfId="0" applyFont="1" applyFill="1" applyBorder="1" applyAlignment="1">
      <alignment horizontal="left" wrapText="1"/>
    </xf>
    <xf numFmtId="0" fontId="6" fillId="33" borderId="16" xfId="0" applyFont="1" applyFill="1" applyBorder="1" applyAlignment="1">
      <alignment vertical="top" wrapText="1"/>
    </xf>
    <xf numFmtId="4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9" fillId="33" borderId="16" xfId="0" applyFont="1" applyFill="1" applyBorder="1" applyAlignment="1">
      <alignment vertical="top" wrapText="1"/>
    </xf>
    <xf numFmtId="49" fontId="2" fillId="33" borderId="16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11" fillId="33" borderId="0" xfId="0" applyNumberFormat="1" applyFont="1" applyFill="1" applyAlignment="1">
      <alignment horizontal="center"/>
    </xf>
    <xf numFmtId="0" fontId="19" fillId="0" borderId="0" xfId="0" applyFont="1" applyAlignment="1">
      <alignment/>
    </xf>
    <xf numFmtId="4" fontId="19" fillId="0" borderId="0" xfId="0" applyNumberFormat="1" applyFont="1" applyAlignment="1">
      <alignment/>
    </xf>
    <xf numFmtId="2" fontId="9" fillId="34" borderId="12" xfId="0" applyNumberFormat="1" applyFont="1" applyFill="1" applyBorder="1" applyAlignment="1">
      <alignment vertical="top" wrapText="1"/>
    </xf>
    <xf numFmtId="4" fontId="2" fillId="0" borderId="16" xfId="0" applyNumberFormat="1" applyFont="1" applyBorder="1" applyAlignment="1">
      <alignment/>
    </xf>
    <xf numFmtId="4" fontId="2" fillId="0" borderId="12" xfId="0" applyNumberFormat="1" applyFont="1" applyBorder="1" applyAlignment="1">
      <alignment/>
    </xf>
    <xf numFmtId="4" fontId="2" fillId="0" borderId="18" xfId="0" applyNumberFormat="1" applyFont="1" applyBorder="1" applyAlignment="1">
      <alignment/>
    </xf>
    <xf numFmtId="4" fontId="16" fillId="0" borderId="18" xfId="0" applyNumberFormat="1" applyFont="1" applyFill="1" applyBorder="1" applyAlignment="1">
      <alignment/>
    </xf>
    <xf numFmtId="4" fontId="2" fillId="0" borderId="20" xfId="0" applyNumberFormat="1" applyFont="1" applyBorder="1" applyAlignment="1">
      <alignment/>
    </xf>
    <xf numFmtId="0" fontId="2" fillId="0" borderId="16" xfId="0" applyFont="1" applyBorder="1" applyAlignment="1">
      <alignment vertical="top" wrapText="1"/>
    </xf>
    <xf numFmtId="4" fontId="5" fillId="0" borderId="16" xfId="0" applyNumberFormat="1" applyFont="1" applyBorder="1" applyAlignment="1">
      <alignment/>
    </xf>
    <xf numFmtId="0" fontId="6" fillId="34" borderId="13" xfId="0" applyFont="1" applyFill="1" applyBorder="1" applyAlignment="1">
      <alignment vertical="center" wrapText="1"/>
    </xf>
    <xf numFmtId="0" fontId="6" fillId="34" borderId="14" xfId="0" applyFont="1" applyFill="1" applyBorder="1" applyAlignment="1">
      <alignment vertical="center" wrapText="1"/>
    </xf>
    <xf numFmtId="0" fontId="6" fillId="34" borderId="15" xfId="0" applyFont="1" applyFill="1" applyBorder="1" applyAlignment="1">
      <alignment vertical="center" wrapText="1"/>
    </xf>
    <xf numFmtId="0" fontId="18" fillId="0" borderId="0" xfId="0" applyNumberFormat="1" applyFont="1" applyFill="1" applyAlignment="1">
      <alignment horizontal="right"/>
    </xf>
    <xf numFmtId="0" fontId="6" fillId="34" borderId="12" xfId="0" applyFont="1" applyFill="1" applyBorder="1" applyAlignment="1">
      <alignment vertical="center" wrapText="1"/>
    </xf>
    <xf numFmtId="0" fontId="4" fillId="33" borderId="0" xfId="0" applyFont="1" applyFill="1" applyBorder="1" applyAlignment="1">
      <alignment horizontal="left" wrapText="1"/>
    </xf>
    <xf numFmtId="0" fontId="5" fillId="34" borderId="22" xfId="0" applyFont="1" applyFill="1" applyBorder="1" applyAlignment="1">
      <alignment horizontal="right" vertical="center" wrapText="1"/>
    </xf>
    <xf numFmtId="0" fontId="5" fillId="34" borderId="23" xfId="0" applyFont="1" applyFill="1" applyBorder="1" applyAlignment="1">
      <alignment horizontal="right" vertical="center" wrapText="1"/>
    </xf>
    <xf numFmtId="0" fontId="5" fillId="34" borderId="21" xfId="0" applyFont="1" applyFill="1" applyBorder="1" applyAlignment="1">
      <alignment horizontal="right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6" fillId="34" borderId="20" xfId="0" applyFont="1" applyFill="1" applyBorder="1" applyAlignment="1">
      <alignment horizontal="center" vertical="center" wrapText="1"/>
    </xf>
    <xf numFmtId="0" fontId="6" fillId="34" borderId="22" xfId="0" applyFont="1" applyFill="1" applyBorder="1" applyAlignment="1">
      <alignment horizontal="center" vertical="center" wrapText="1"/>
    </xf>
    <xf numFmtId="0" fontId="6" fillId="34" borderId="21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vertical="center" wrapText="1"/>
    </xf>
    <xf numFmtId="0" fontId="6" fillId="34" borderId="23" xfId="0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right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6" fillId="34" borderId="19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right" vertical="center" wrapText="1"/>
    </xf>
    <xf numFmtId="0" fontId="5" fillId="34" borderId="0" xfId="0" applyFont="1" applyFill="1" applyBorder="1" applyAlignment="1">
      <alignment horizontal="right" vertical="center" wrapText="1"/>
    </xf>
    <xf numFmtId="0" fontId="5" fillId="34" borderId="11" xfId="0" applyFont="1" applyFill="1" applyBorder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9525</xdr:rowOff>
    </xdr:from>
    <xdr:to>
      <xdr:col>3</xdr:col>
      <xdr:colOff>9525</xdr:colOff>
      <xdr:row>5</xdr:row>
      <xdr:rowOff>9525</xdr:rowOff>
    </xdr:to>
    <xdr:sp>
      <xdr:nvSpPr>
        <xdr:cNvPr id="1" name="Line 1"/>
        <xdr:cNvSpPr>
          <a:spLocks/>
        </xdr:cNvSpPr>
      </xdr:nvSpPr>
      <xdr:spPr>
        <a:xfrm>
          <a:off x="19050" y="409575"/>
          <a:ext cx="4371975" cy="8001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9525</xdr:rowOff>
    </xdr:from>
    <xdr:to>
      <xdr:col>3</xdr:col>
      <xdr:colOff>9525</xdr:colOff>
      <xdr:row>8</xdr:row>
      <xdr:rowOff>9525</xdr:rowOff>
    </xdr:to>
    <xdr:sp>
      <xdr:nvSpPr>
        <xdr:cNvPr id="1" name="Line 1"/>
        <xdr:cNvSpPr>
          <a:spLocks/>
        </xdr:cNvSpPr>
      </xdr:nvSpPr>
      <xdr:spPr>
        <a:xfrm>
          <a:off x="19050" y="514350"/>
          <a:ext cx="4371975" cy="12382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9525</xdr:rowOff>
    </xdr:from>
    <xdr:to>
      <xdr:col>3</xdr:col>
      <xdr:colOff>9525</xdr:colOff>
      <xdr:row>8</xdr:row>
      <xdr:rowOff>9525</xdr:rowOff>
    </xdr:to>
    <xdr:sp>
      <xdr:nvSpPr>
        <xdr:cNvPr id="1" name="Line 1"/>
        <xdr:cNvSpPr>
          <a:spLocks/>
        </xdr:cNvSpPr>
      </xdr:nvSpPr>
      <xdr:spPr>
        <a:xfrm>
          <a:off x="19050" y="514350"/>
          <a:ext cx="4371975" cy="12382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87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N6" sqref="AN6"/>
    </sheetView>
  </sheetViews>
  <sheetFormatPr defaultColWidth="10.75390625" defaultRowHeight="12.75"/>
  <cols>
    <col min="1" max="1" width="49.25390625" style="0" customWidth="1"/>
    <col min="2" max="2" width="4.125" style="0" customWidth="1"/>
    <col min="3" max="3" width="4.125" style="1" customWidth="1"/>
    <col min="4" max="4" width="16.125" style="0" customWidth="1"/>
    <col min="5" max="5" width="16.125" style="0" bestFit="1" customWidth="1"/>
    <col min="6" max="6" width="16.25390625" style="0" bestFit="1" customWidth="1"/>
    <col min="7" max="7" width="18.00390625" style="0" customWidth="1"/>
    <col min="8" max="8" width="18.625" style="0" customWidth="1"/>
    <col min="9" max="9" width="17.125" style="0" customWidth="1"/>
    <col min="10" max="10" width="16.125" style="0" bestFit="1" customWidth="1"/>
    <col min="11" max="11" width="17.125" style="0" customWidth="1"/>
    <col min="12" max="12" width="16.125" style="0" bestFit="1" customWidth="1"/>
    <col min="13" max="13" width="18.375" style="0" customWidth="1"/>
    <col min="14" max="14" width="18.25390625" style="0" customWidth="1"/>
    <col min="15" max="15" width="18.375" style="0" customWidth="1"/>
    <col min="16" max="16" width="20.625" style="0" customWidth="1"/>
    <col min="17" max="17" width="23.625" style="0" customWidth="1"/>
    <col min="18" max="18" width="19.75390625" style="0" customWidth="1"/>
    <col min="19" max="19" width="18.25390625" style="0" customWidth="1"/>
    <col min="20" max="21" width="18.625" style="0" customWidth="1"/>
    <col min="22" max="22" width="17.25390625" style="0" customWidth="1"/>
    <col min="23" max="23" width="18.625" style="0" customWidth="1"/>
    <col min="24" max="24" width="18.125" style="0" customWidth="1"/>
    <col min="25" max="27" width="16.125" style="0" bestFit="1" customWidth="1"/>
    <col min="28" max="28" width="18.00390625" style="0" customWidth="1"/>
    <col min="29" max="29" width="18.875" style="0" customWidth="1"/>
    <col min="30" max="34" width="16.125" style="0" bestFit="1" customWidth="1"/>
    <col min="35" max="35" width="18.25390625" style="0" customWidth="1"/>
    <col min="36" max="37" width="18.75390625" style="0" customWidth="1"/>
    <col min="38" max="38" width="19.25390625" style="0" customWidth="1"/>
    <col min="39" max="39" width="16.25390625" style="0" bestFit="1" customWidth="1"/>
    <col min="40" max="40" width="18.125" style="0" bestFit="1" customWidth="1"/>
    <col min="41" max="41" width="21.25390625" style="0" customWidth="1"/>
  </cols>
  <sheetData>
    <row r="1" spans="1:41" ht="31.5" customHeight="1">
      <c r="A1" s="6"/>
      <c r="B1" s="6"/>
      <c r="C1" s="7"/>
      <c r="D1" s="70" t="s">
        <v>203</v>
      </c>
      <c r="E1" s="70"/>
      <c r="F1" s="70"/>
      <c r="G1" s="70"/>
      <c r="H1" s="70"/>
      <c r="I1" s="6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</row>
    <row r="2" spans="1:41" ht="18.75" customHeight="1">
      <c r="A2" s="71" t="s">
        <v>0</v>
      </c>
      <c r="B2" s="72"/>
      <c r="C2" s="73"/>
      <c r="D2" s="76" t="s">
        <v>73</v>
      </c>
      <c r="E2" s="77"/>
      <c r="F2" s="74" t="s">
        <v>75</v>
      </c>
      <c r="G2" s="74" t="s">
        <v>77</v>
      </c>
      <c r="H2" s="74" t="s">
        <v>79</v>
      </c>
      <c r="I2" s="74" t="s">
        <v>81</v>
      </c>
      <c r="J2" s="74" t="s">
        <v>83</v>
      </c>
      <c r="K2" s="76" t="s">
        <v>87</v>
      </c>
      <c r="L2" s="77"/>
      <c r="M2" s="74" t="s">
        <v>89</v>
      </c>
      <c r="N2" s="74" t="s">
        <v>91</v>
      </c>
      <c r="O2" s="74" t="s">
        <v>93</v>
      </c>
      <c r="P2" s="76" t="s">
        <v>98</v>
      </c>
      <c r="Q2" s="80"/>
      <c r="R2" s="74" t="s">
        <v>100</v>
      </c>
      <c r="S2" s="74" t="s">
        <v>102</v>
      </c>
      <c r="T2" s="74" t="s">
        <v>104</v>
      </c>
      <c r="U2" s="74" t="s">
        <v>106</v>
      </c>
      <c r="V2" s="74" t="s">
        <v>108</v>
      </c>
      <c r="W2" s="74" t="s">
        <v>110</v>
      </c>
      <c r="X2" s="74" t="s">
        <v>112</v>
      </c>
      <c r="Y2" s="74" t="s">
        <v>114</v>
      </c>
      <c r="Z2" s="74" t="s">
        <v>116</v>
      </c>
      <c r="AA2" s="74" t="s">
        <v>118</v>
      </c>
      <c r="AB2" s="74" t="s">
        <v>122</v>
      </c>
      <c r="AC2" s="74" t="s">
        <v>124</v>
      </c>
      <c r="AD2" s="74" t="s">
        <v>126</v>
      </c>
      <c r="AE2" s="74" t="s">
        <v>128</v>
      </c>
      <c r="AF2" s="74" t="s">
        <v>130</v>
      </c>
      <c r="AG2" s="74" t="s">
        <v>132</v>
      </c>
      <c r="AH2" s="74" t="s">
        <v>134</v>
      </c>
      <c r="AI2" s="74" t="s">
        <v>136</v>
      </c>
      <c r="AJ2" s="74" t="s">
        <v>162</v>
      </c>
      <c r="AK2" s="76" t="s">
        <v>144</v>
      </c>
      <c r="AL2" s="80"/>
      <c r="AM2" s="80"/>
      <c r="AN2" s="69" t="s">
        <v>148</v>
      </c>
      <c r="AO2" s="74" t="s">
        <v>150</v>
      </c>
    </row>
    <row r="3" spans="1:41" ht="12.75" customHeight="1" hidden="1">
      <c r="A3" s="9"/>
      <c r="B3" s="10"/>
      <c r="C3" s="11"/>
      <c r="D3" s="78"/>
      <c r="E3" s="79"/>
      <c r="F3" s="75"/>
      <c r="G3" s="75"/>
      <c r="H3" s="75"/>
      <c r="I3" s="75"/>
      <c r="J3" s="75"/>
      <c r="K3" s="78"/>
      <c r="L3" s="79"/>
      <c r="M3" s="75"/>
      <c r="N3" s="75"/>
      <c r="O3" s="75"/>
      <c r="P3" s="78"/>
      <c r="Q3" s="81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65"/>
      <c r="AL3" s="66"/>
      <c r="AM3" s="66"/>
      <c r="AN3" s="67"/>
      <c r="AO3" s="75"/>
    </row>
    <row r="4" spans="1:41" ht="23.25" customHeight="1">
      <c r="A4" s="12"/>
      <c r="B4" s="13"/>
      <c r="C4" s="14"/>
      <c r="D4" s="57" t="s">
        <v>69</v>
      </c>
      <c r="E4" s="57" t="s">
        <v>71</v>
      </c>
      <c r="F4" s="57"/>
      <c r="G4" s="57"/>
      <c r="H4" s="57"/>
      <c r="I4" s="57"/>
      <c r="J4" s="57"/>
      <c r="K4" s="57" t="s">
        <v>84</v>
      </c>
      <c r="L4" s="57" t="s">
        <v>71</v>
      </c>
      <c r="M4" s="57"/>
      <c r="N4" s="57"/>
      <c r="O4" s="57"/>
      <c r="P4" s="57" t="s">
        <v>96</v>
      </c>
      <c r="Q4" s="57" t="s">
        <v>94</v>
      </c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 t="s">
        <v>140</v>
      </c>
      <c r="AL4" s="57" t="s">
        <v>142</v>
      </c>
      <c r="AM4" s="57" t="s">
        <v>71</v>
      </c>
      <c r="AN4" s="57"/>
      <c r="AO4" s="57"/>
    </row>
    <row r="5" spans="1:41" ht="21" customHeight="1">
      <c r="A5" s="16"/>
      <c r="B5" s="17"/>
      <c r="C5" s="18"/>
      <c r="D5" s="15" t="s">
        <v>163</v>
      </c>
      <c r="E5" s="15" t="s">
        <v>164</v>
      </c>
      <c r="F5" s="15" t="s">
        <v>165</v>
      </c>
      <c r="G5" s="15" t="s">
        <v>166</v>
      </c>
      <c r="H5" s="15" t="s">
        <v>167</v>
      </c>
      <c r="I5" s="15" t="s">
        <v>168</v>
      </c>
      <c r="J5" s="15" t="s">
        <v>169</v>
      </c>
      <c r="K5" s="15" t="s">
        <v>170</v>
      </c>
      <c r="L5" s="15" t="s">
        <v>171</v>
      </c>
      <c r="M5" s="15" t="s">
        <v>172</v>
      </c>
      <c r="N5" s="15" t="s">
        <v>173</v>
      </c>
      <c r="O5" s="15" t="s">
        <v>174</v>
      </c>
      <c r="P5" s="15" t="s">
        <v>175</v>
      </c>
      <c r="Q5" s="15" t="s">
        <v>176</v>
      </c>
      <c r="R5" s="15" t="s">
        <v>177</v>
      </c>
      <c r="S5" s="15" t="s">
        <v>178</v>
      </c>
      <c r="T5" s="15" t="s">
        <v>179</v>
      </c>
      <c r="U5" s="15" t="s">
        <v>180</v>
      </c>
      <c r="V5" s="15" t="s">
        <v>181</v>
      </c>
      <c r="W5" s="15" t="s">
        <v>182</v>
      </c>
      <c r="X5" s="15" t="s">
        <v>183</v>
      </c>
      <c r="Y5" s="15" t="s">
        <v>184</v>
      </c>
      <c r="Z5" s="15" t="s">
        <v>185</v>
      </c>
      <c r="AA5" s="15" t="s">
        <v>186</v>
      </c>
      <c r="AB5" s="15" t="s">
        <v>187</v>
      </c>
      <c r="AC5" s="15" t="s">
        <v>188</v>
      </c>
      <c r="AD5" s="15" t="s">
        <v>189</v>
      </c>
      <c r="AE5" s="15" t="s">
        <v>190</v>
      </c>
      <c r="AF5" s="15" t="s">
        <v>191</v>
      </c>
      <c r="AG5" s="15" t="s">
        <v>192</v>
      </c>
      <c r="AH5" s="15" t="s">
        <v>193</v>
      </c>
      <c r="AI5" s="15" t="s">
        <v>194</v>
      </c>
      <c r="AJ5" s="15" t="s">
        <v>195</v>
      </c>
      <c r="AK5" s="15" t="s">
        <v>196</v>
      </c>
      <c r="AL5" s="15" t="s">
        <v>197</v>
      </c>
      <c r="AM5" s="15" t="s">
        <v>198</v>
      </c>
      <c r="AN5" s="15" t="s">
        <v>199</v>
      </c>
      <c r="AO5" s="15" t="s">
        <v>200</v>
      </c>
    </row>
    <row r="6" spans="1:41" ht="24.75">
      <c r="A6" s="19" t="s">
        <v>3</v>
      </c>
      <c r="B6" s="20" t="s">
        <v>4</v>
      </c>
      <c r="C6" s="20" t="s">
        <v>5</v>
      </c>
      <c r="D6" s="44" t="s">
        <v>154</v>
      </c>
      <c r="E6" s="44" t="s">
        <v>154</v>
      </c>
      <c r="F6" s="44" t="s">
        <v>154</v>
      </c>
      <c r="G6" s="44" t="s">
        <v>154</v>
      </c>
      <c r="H6" s="44" t="s">
        <v>154</v>
      </c>
      <c r="I6" s="44" t="s">
        <v>154</v>
      </c>
      <c r="J6" s="44" t="s">
        <v>154</v>
      </c>
      <c r="K6" s="44" t="s">
        <v>154</v>
      </c>
      <c r="L6" s="44" t="s">
        <v>154</v>
      </c>
      <c r="M6" s="44" t="s">
        <v>154</v>
      </c>
      <c r="N6" s="44" t="s">
        <v>154</v>
      </c>
      <c r="O6" s="44" t="s">
        <v>154</v>
      </c>
      <c r="P6" s="44" t="s">
        <v>154</v>
      </c>
      <c r="Q6" s="44" t="s">
        <v>154</v>
      </c>
      <c r="R6" s="44" t="s">
        <v>154</v>
      </c>
      <c r="S6" s="44" t="s">
        <v>154</v>
      </c>
      <c r="T6" s="44" t="s">
        <v>154</v>
      </c>
      <c r="U6" s="44" t="s">
        <v>154</v>
      </c>
      <c r="V6" s="44" t="s">
        <v>154</v>
      </c>
      <c r="W6" s="44" t="s">
        <v>154</v>
      </c>
      <c r="X6" s="44" t="s">
        <v>154</v>
      </c>
      <c r="Y6" s="44" t="s">
        <v>154</v>
      </c>
      <c r="Z6" s="44" t="s">
        <v>154</v>
      </c>
      <c r="AA6" s="44" t="s">
        <v>154</v>
      </c>
      <c r="AB6" s="44" t="s">
        <v>154</v>
      </c>
      <c r="AC6" s="44" t="s">
        <v>154</v>
      </c>
      <c r="AD6" s="44" t="s">
        <v>154</v>
      </c>
      <c r="AE6" s="44" t="s">
        <v>154</v>
      </c>
      <c r="AF6" s="44" t="s">
        <v>154</v>
      </c>
      <c r="AG6" s="44" t="s">
        <v>154</v>
      </c>
      <c r="AH6" s="44" t="s">
        <v>154</v>
      </c>
      <c r="AI6" s="44" t="s">
        <v>154</v>
      </c>
      <c r="AJ6" s="44" t="s">
        <v>154</v>
      </c>
      <c r="AK6" s="44" t="s">
        <v>154</v>
      </c>
      <c r="AL6" s="44" t="s">
        <v>154</v>
      </c>
      <c r="AM6" s="44" t="s">
        <v>154</v>
      </c>
      <c r="AN6" s="44" t="s">
        <v>154</v>
      </c>
      <c r="AO6" s="44" t="s">
        <v>154</v>
      </c>
    </row>
    <row r="7" spans="1:41" ht="12.75">
      <c r="A7" s="21" t="s">
        <v>6</v>
      </c>
      <c r="B7" s="22" t="s">
        <v>7</v>
      </c>
      <c r="C7" s="23" t="s">
        <v>7</v>
      </c>
      <c r="D7" s="58">
        <v>197298.11</v>
      </c>
      <c r="E7" s="58">
        <v>159518.47</v>
      </c>
      <c r="F7" s="58">
        <v>17113762.95</v>
      </c>
      <c r="G7" s="58">
        <v>606468.97</v>
      </c>
      <c r="H7" s="58">
        <v>57710.93</v>
      </c>
      <c r="I7" s="58">
        <v>768331.64</v>
      </c>
      <c r="J7" s="58">
        <v>80516.94</v>
      </c>
      <c r="K7" s="58">
        <v>7718179.39</v>
      </c>
      <c r="L7" s="58">
        <v>464268.98</v>
      </c>
      <c r="M7" s="58">
        <v>7421322.54</v>
      </c>
      <c r="N7" s="58">
        <v>38133356.21</v>
      </c>
      <c r="O7" s="58">
        <v>2737913</v>
      </c>
      <c r="P7" s="58">
        <v>8580285505.92</v>
      </c>
      <c r="Q7" s="58">
        <v>146117566123.18</v>
      </c>
      <c r="R7" s="58">
        <v>140076.69</v>
      </c>
      <c r="S7" s="58">
        <v>19743775.25</v>
      </c>
      <c r="T7" s="58">
        <v>8511598.35</v>
      </c>
      <c r="U7" s="58">
        <v>6296171.35</v>
      </c>
      <c r="V7" s="58">
        <v>401460.49</v>
      </c>
      <c r="W7" s="58">
        <v>311637.11</v>
      </c>
      <c r="X7" s="58">
        <v>1076529.21</v>
      </c>
      <c r="Y7" s="58">
        <v>71964.24</v>
      </c>
      <c r="Z7" s="58">
        <v>62804.56</v>
      </c>
      <c r="AA7" s="58">
        <v>473703.6</v>
      </c>
      <c r="AB7" s="58">
        <v>972021.21</v>
      </c>
      <c r="AC7" s="58">
        <v>926266.6</v>
      </c>
      <c r="AD7" s="58">
        <v>317288.31</v>
      </c>
      <c r="AE7" s="58">
        <v>429054.8</v>
      </c>
      <c r="AF7" s="58">
        <v>127761.33</v>
      </c>
      <c r="AG7" s="58">
        <v>1009227.6</v>
      </c>
      <c r="AH7" s="58">
        <v>22822788.47</v>
      </c>
      <c r="AI7" s="58">
        <v>4039904.65</v>
      </c>
      <c r="AJ7" s="58">
        <v>714231.18</v>
      </c>
      <c r="AK7" s="58">
        <v>13375.14</v>
      </c>
      <c r="AL7" s="58">
        <v>84234.93</v>
      </c>
      <c r="AM7" s="58">
        <v>91278.09</v>
      </c>
      <c r="AN7" s="58">
        <v>24597510.39</v>
      </c>
      <c r="AO7" s="58">
        <v>218871.74</v>
      </c>
    </row>
    <row r="8" spans="1:41" ht="12.75">
      <c r="A8" s="21" t="s">
        <v>8</v>
      </c>
      <c r="B8" s="22" t="s">
        <v>9</v>
      </c>
      <c r="C8" s="25" t="s">
        <v>9</v>
      </c>
      <c r="D8" s="58">
        <v>0</v>
      </c>
      <c r="E8" s="58">
        <v>0</v>
      </c>
      <c r="F8" s="58">
        <v>430330773.77</v>
      </c>
      <c r="G8" s="58">
        <v>0</v>
      </c>
      <c r="H8" s="58">
        <v>0</v>
      </c>
      <c r="I8" s="58">
        <v>0</v>
      </c>
      <c r="J8" s="58">
        <v>57925189.9</v>
      </c>
      <c r="K8" s="58">
        <v>110389005.46</v>
      </c>
      <c r="L8" s="58">
        <v>0</v>
      </c>
      <c r="M8" s="58">
        <v>0</v>
      </c>
      <c r="N8" s="58">
        <v>0</v>
      </c>
      <c r="O8" s="58">
        <v>0</v>
      </c>
      <c r="P8" s="58">
        <v>0</v>
      </c>
      <c r="Q8" s="58">
        <v>132591337677.6</v>
      </c>
      <c r="R8" s="58">
        <v>0</v>
      </c>
      <c r="S8" s="58">
        <v>21844003.29</v>
      </c>
      <c r="T8" s="58">
        <v>54775111.91</v>
      </c>
      <c r="U8" s="58">
        <v>44954126.06</v>
      </c>
      <c r="V8" s="58">
        <v>0</v>
      </c>
      <c r="W8" s="58">
        <v>0</v>
      </c>
      <c r="X8" s="58">
        <v>0</v>
      </c>
      <c r="Y8" s="58">
        <v>0</v>
      </c>
      <c r="Z8" s="58">
        <v>4336303.28</v>
      </c>
      <c r="AA8" s="58">
        <v>0</v>
      </c>
      <c r="AB8" s="58">
        <v>13226825.14</v>
      </c>
      <c r="AC8" s="58">
        <v>48490625.57</v>
      </c>
      <c r="AD8" s="58">
        <v>0</v>
      </c>
      <c r="AE8" s="58">
        <v>0</v>
      </c>
      <c r="AF8" s="58">
        <v>0</v>
      </c>
      <c r="AG8" s="58">
        <v>75197839.34</v>
      </c>
      <c r="AH8" s="58">
        <v>648533488.67</v>
      </c>
      <c r="AI8" s="58">
        <v>0</v>
      </c>
      <c r="AJ8" s="58">
        <v>0</v>
      </c>
      <c r="AK8" s="58">
        <v>0</v>
      </c>
      <c r="AL8" s="58">
        <v>0</v>
      </c>
      <c r="AM8" s="58">
        <v>0</v>
      </c>
      <c r="AN8" s="58">
        <v>0</v>
      </c>
      <c r="AO8" s="58">
        <v>0</v>
      </c>
    </row>
    <row r="9" spans="1:41" ht="12.75">
      <c r="A9" s="21" t="s">
        <v>10</v>
      </c>
      <c r="B9" s="22"/>
      <c r="C9" s="25" t="s">
        <v>11</v>
      </c>
      <c r="D9" s="58">
        <v>21078294</v>
      </c>
      <c r="E9" s="58">
        <v>249661008</v>
      </c>
      <c r="F9" s="58">
        <v>1913399083.01</v>
      </c>
      <c r="G9" s="58">
        <v>1025944832.3</v>
      </c>
      <c r="H9" s="58">
        <v>29758297.5</v>
      </c>
      <c r="I9" s="58">
        <v>781788006.2</v>
      </c>
      <c r="J9" s="58">
        <v>368323297.84</v>
      </c>
      <c r="K9" s="58">
        <v>605675742.39</v>
      </c>
      <c r="L9" s="58">
        <v>49959790.24</v>
      </c>
      <c r="M9" s="58">
        <v>1243932607.11</v>
      </c>
      <c r="N9" s="58">
        <v>6676729848.56</v>
      </c>
      <c r="O9" s="58">
        <v>1240791980.53</v>
      </c>
      <c r="P9" s="58">
        <v>17967492016.25</v>
      </c>
      <c r="Q9" s="58">
        <v>1529016177581.73</v>
      </c>
      <c r="R9" s="58">
        <v>95633700.35</v>
      </c>
      <c r="S9" s="58">
        <v>202494256.41</v>
      </c>
      <c r="T9" s="58">
        <v>2015481459.8</v>
      </c>
      <c r="U9" s="58">
        <v>402341233.46</v>
      </c>
      <c r="V9" s="58">
        <v>185354811.66</v>
      </c>
      <c r="W9" s="58">
        <v>501985484.25</v>
      </c>
      <c r="X9" s="58">
        <v>100181411.59</v>
      </c>
      <c r="Y9" s="58">
        <v>59368178.12</v>
      </c>
      <c r="Z9" s="58">
        <v>20142128.67</v>
      </c>
      <c r="AA9" s="58">
        <v>593906758.15</v>
      </c>
      <c r="AB9" s="58">
        <v>150297101.7</v>
      </c>
      <c r="AC9" s="58">
        <v>146348422</v>
      </c>
      <c r="AD9" s="58">
        <v>462858281.89</v>
      </c>
      <c r="AE9" s="58">
        <v>1047522579.91</v>
      </c>
      <c r="AF9" s="58">
        <v>122993611.4</v>
      </c>
      <c r="AG9" s="58">
        <v>1270866738.03</v>
      </c>
      <c r="AH9" s="58">
        <v>7226235174.37</v>
      </c>
      <c r="AI9" s="58">
        <v>2522449615.26</v>
      </c>
      <c r="AJ9" s="58">
        <v>608627692.6</v>
      </c>
      <c r="AK9" s="58">
        <v>80303258.3</v>
      </c>
      <c r="AL9" s="58">
        <v>15612280.6</v>
      </c>
      <c r="AM9" s="58">
        <v>36239802.67</v>
      </c>
      <c r="AN9" s="58">
        <v>4455362937.42</v>
      </c>
      <c r="AO9" s="58">
        <v>90088394.3</v>
      </c>
    </row>
    <row r="10" spans="1:41" s="49" customFormat="1" ht="12.75">
      <c r="A10" s="47" t="s">
        <v>12</v>
      </c>
      <c r="B10" s="22" t="s">
        <v>11</v>
      </c>
      <c r="C10" s="54"/>
      <c r="D10" s="58">
        <v>0</v>
      </c>
      <c r="E10" s="58">
        <v>0</v>
      </c>
      <c r="F10" s="58">
        <v>201206771.48</v>
      </c>
      <c r="G10" s="58">
        <v>267288819.8</v>
      </c>
      <c r="H10" s="58">
        <v>0</v>
      </c>
      <c r="I10" s="58">
        <v>208924900.12</v>
      </c>
      <c r="J10" s="58">
        <v>0</v>
      </c>
      <c r="K10" s="58">
        <v>268442140.89</v>
      </c>
      <c r="L10" s="58">
        <v>8212773.9</v>
      </c>
      <c r="M10" s="58">
        <v>634682564.91</v>
      </c>
      <c r="N10" s="58">
        <v>0</v>
      </c>
      <c r="O10" s="58">
        <v>97411056.17</v>
      </c>
      <c r="P10" s="58">
        <v>3783952463.82</v>
      </c>
      <c r="Q10" s="58">
        <v>313136695030.42</v>
      </c>
      <c r="R10" s="58">
        <v>5927765.35</v>
      </c>
      <c r="S10" s="58">
        <v>15871556.15</v>
      </c>
      <c r="T10" s="58">
        <v>308587207.5</v>
      </c>
      <c r="U10" s="58">
        <v>17042286.76</v>
      </c>
      <c r="V10" s="58">
        <v>29468666.98</v>
      </c>
      <c r="W10" s="58">
        <v>19072560.29</v>
      </c>
      <c r="X10" s="58">
        <v>69791185.3</v>
      </c>
      <c r="Y10" s="58">
        <v>6941299</v>
      </c>
      <c r="Z10" s="58">
        <v>5812659.77</v>
      </c>
      <c r="AA10" s="58">
        <v>0</v>
      </c>
      <c r="AB10" s="58">
        <v>25633976.7</v>
      </c>
      <c r="AC10" s="58">
        <v>0</v>
      </c>
      <c r="AD10" s="58">
        <v>48452594.09</v>
      </c>
      <c r="AE10" s="58">
        <v>0</v>
      </c>
      <c r="AF10" s="58">
        <v>85819198.8</v>
      </c>
      <c r="AG10" s="58">
        <v>69333775</v>
      </c>
      <c r="AH10" s="58">
        <v>196871966.37</v>
      </c>
      <c r="AI10" s="58">
        <v>709780628.76</v>
      </c>
      <c r="AJ10" s="58">
        <v>49790077.8</v>
      </c>
      <c r="AK10" s="58">
        <v>0</v>
      </c>
      <c r="AL10" s="58">
        <v>5311083.6</v>
      </c>
      <c r="AM10" s="58">
        <v>4185080.65</v>
      </c>
      <c r="AN10" s="58">
        <v>728512302.21</v>
      </c>
      <c r="AO10" s="58">
        <v>0</v>
      </c>
    </row>
    <row r="11" spans="1:41" s="53" customFormat="1" ht="19.5">
      <c r="A11" s="50" t="s">
        <v>13</v>
      </c>
      <c r="B11" s="51" t="s">
        <v>14</v>
      </c>
      <c r="C11" s="26"/>
      <c r="D11" s="58">
        <v>0</v>
      </c>
      <c r="E11" s="58">
        <v>0</v>
      </c>
      <c r="F11" s="58">
        <v>0</v>
      </c>
      <c r="G11" s="58">
        <v>0</v>
      </c>
      <c r="H11" s="58">
        <v>0</v>
      </c>
      <c r="I11" s="58">
        <v>0</v>
      </c>
      <c r="J11" s="58">
        <v>0</v>
      </c>
      <c r="K11" s="58">
        <v>0</v>
      </c>
      <c r="L11" s="58">
        <v>0</v>
      </c>
      <c r="M11" s="58">
        <v>0</v>
      </c>
      <c r="N11" s="58">
        <v>0</v>
      </c>
      <c r="O11" s="58">
        <v>0</v>
      </c>
      <c r="P11" s="58">
        <v>2834858900</v>
      </c>
      <c r="Q11" s="58">
        <v>435747585100</v>
      </c>
      <c r="R11" s="58">
        <v>0</v>
      </c>
      <c r="S11" s="58">
        <v>0</v>
      </c>
      <c r="T11" s="58">
        <v>0</v>
      </c>
      <c r="U11" s="58">
        <v>0</v>
      </c>
      <c r="V11" s="58">
        <v>0</v>
      </c>
      <c r="W11" s="58">
        <v>0</v>
      </c>
      <c r="X11" s="58">
        <v>0</v>
      </c>
      <c r="Y11" s="58">
        <v>0</v>
      </c>
      <c r="Z11" s="58">
        <v>0</v>
      </c>
      <c r="AA11" s="58">
        <v>0</v>
      </c>
      <c r="AB11" s="58">
        <v>0</v>
      </c>
      <c r="AC11" s="58">
        <v>0</v>
      </c>
      <c r="AD11" s="58">
        <v>0</v>
      </c>
      <c r="AE11" s="58">
        <v>0</v>
      </c>
      <c r="AF11" s="58">
        <v>0</v>
      </c>
      <c r="AG11" s="58">
        <v>0</v>
      </c>
      <c r="AH11" s="58">
        <v>0</v>
      </c>
      <c r="AI11" s="58">
        <v>0</v>
      </c>
      <c r="AJ11" s="58">
        <v>0</v>
      </c>
      <c r="AK11" s="58">
        <v>0</v>
      </c>
      <c r="AL11" s="58">
        <v>0</v>
      </c>
      <c r="AM11" s="58">
        <v>0</v>
      </c>
      <c r="AN11" s="58">
        <v>0</v>
      </c>
      <c r="AO11" s="58">
        <v>0</v>
      </c>
    </row>
    <row r="12" spans="1:41" ht="12.75">
      <c r="A12" s="21" t="s">
        <v>15</v>
      </c>
      <c r="B12" s="22" t="s">
        <v>16</v>
      </c>
      <c r="C12" s="26"/>
      <c r="D12" s="59">
        <v>0</v>
      </c>
      <c r="E12" s="59">
        <v>0</v>
      </c>
      <c r="F12" s="59">
        <v>0</v>
      </c>
      <c r="G12" s="59">
        <v>0</v>
      </c>
      <c r="H12" s="59">
        <v>0</v>
      </c>
      <c r="I12" s="59">
        <v>0</v>
      </c>
      <c r="J12" s="59">
        <v>0</v>
      </c>
      <c r="K12" s="59">
        <v>0</v>
      </c>
      <c r="L12" s="59">
        <v>0</v>
      </c>
      <c r="M12" s="59">
        <v>0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0</v>
      </c>
      <c r="W12" s="59">
        <v>0</v>
      </c>
      <c r="X12" s="59">
        <v>0</v>
      </c>
      <c r="Y12" s="59">
        <v>0</v>
      </c>
      <c r="Z12" s="59">
        <v>0</v>
      </c>
      <c r="AA12" s="59">
        <v>0</v>
      </c>
      <c r="AB12" s="59">
        <v>0</v>
      </c>
      <c r="AC12" s="59">
        <v>0</v>
      </c>
      <c r="AD12" s="59">
        <v>0</v>
      </c>
      <c r="AE12" s="59">
        <v>0</v>
      </c>
      <c r="AF12" s="59">
        <v>0</v>
      </c>
      <c r="AG12" s="59">
        <v>0</v>
      </c>
      <c r="AH12" s="59">
        <v>0</v>
      </c>
      <c r="AI12" s="59">
        <v>0</v>
      </c>
      <c r="AJ12" s="59">
        <v>0</v>
      </c>
      <c r="AK12" s="59">
        <v>0</v>
      </c>
      <c r="AL12" s="59">
        <v>0</v>
      </c>
      <c r="AM12" s="59">
        <v>0</v>
      </c>
      <c r="AN12" s="59">
        <v>0</v>
      </c>
      <c r="AO12" s="59">
        <v>0</v>
      </c>
    </row>
    <row r="13" spans="1:41" s="53" customFormat="1" ht="12.75">
      <c r="A13" s="50" t="s">
        <v>17</v>
      </c>
      <c r="B13" s="51" t="s">
        <v>18</v>
      </c>
      <c r="C13" s="28" t="s">
        <v>19</v>
      </c>
      <c r="D13" s="60">
        <v>4430708</v>
      </c>
      <c r="E13" s="60">
        <v>28958880</v>
      </c>
      <c r="F13" s="60">
        <v>170523260.83</v>
      </c>
      <c r="G13" s="60">
        <v>127482368</v>
      </c>
      <c r="H13" s="60">
        <v>1076900</v>
      </c>
      <c r="I13" s="60">
        <v>102349249.18</v>
      </c>
      <c r="J13" s="60">
        <v>111430618.84</v>
      </c>
      <c r="K13" s="60">
        <v>3949380</v>
      </c>
      <c r="L13" s="60">
        <v>10008705.14</v>
      </c>
      <c r="M13" s="60">
        <v>23682450</v>
      </c>
      <c r="N13" s="60">
        <v>1151802533.97</v>
      </c>
      <c r="O13" s="60">
        <v>110510919.63</v>
      </c>
      <c r="P13" s="60">
        <v>0</v>
      </c>
      <c r="Q13" s="60">
        <v>3935494864</v>
      </c>
      <c r="R13" s="60">
        <v>13161189.6</v>
      </c>
      <c r="S13" s="60">
        <v>12088072</v>
      </c>
      <c r="T13" s="60">
        <v>0</v>
      </c>
      <c r="U13" s="60">
        <v>102271659.2</v>
      </c>
      <c r="V13" s="60">
        <v>7619310.13</v>
      </c>
      <c r="W13" s="60">
        <v>97363190.11</v>
      </c>
      <c r="X13" s="60">
        <v>6614755</v>
      </c>
      <c r="Y13" s="60">
        <v>13064607.92</v>
      </c>
      <c r="Z13" s="60">
        <v>1856160</v>
      </c>
      <c r="AA13" s="60">
        <v>175992993.95</v>
      </c>
      <c r="AB13" s="60">
        <v>25187235</v>
      </c>
      <c r="AC13" s="60">
        <v>63078980</v>
      </c>
      <c r="AD13" s="60">
        <v>44109750</v>
      </c>
      <c r="AE13" s="60">
        <v>205530044.2</v>
      </c>
      <c r="AF13" s="60">
        <v>9871162.5</v>
      </c>
      <c r="AG13" s="60">
        <v>0</v>
      </c>
      <c r="AH13" s="60">
        <v>810745979.89</v>
      </c>
      <c r="AI13" s="60">
        <v>0</v>
      </c>
      <c r="AJ13" s="60">
        <v>62413456.4</v>
      </c>
      <c r="AK13" s="60">
        <v>29606447.2</v>
      </c>
      <c r="AL13" s="60">
        <v>3525762.3</v>
      </c>
      <c r="AM13" s="60">
        <v>9458710.92</v>
      </c>
      <c r="AN13" s="60">
        <v>748356335.5</v>
      </c>
      <c r="AO13" s="60">
        <v>0</v>
      </c>
    </row>
    <row r="14" spans="1:41" ht="12.75">
      <c r="A14" s="30" t="s">
        <v>20</v>
      </c>
      <c r="B14" s="22" t="s">
        <v>21</v>
      </c>
      <c r="C14" s="28" t="s">
        <v>22</v>
      </c>
      <c r="D14" s="60">
        <v>1630980</v>
      </c>
      <c r="E14" s="60">
        <v>23868000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116637665.63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24423162.99</v>
      </c>
      <c r="X14" s="60">
        <v>0</v>
      </c>
      <c r="Y14" s="60">
        <v>2418828.75</v>
      </c>
      <c r="Z14" s="60">
        <v>0</v>
      </c>
      <c r="AA14" s="60">
        <v>8716500</v>
      </c>
      <c r="AB14" s="60">
        <v>0</v>
      </c>
      <c r="AC14" s="60">
        <v>9622232</v>
      </c>
      <c r="AD14" s="60">
        <v>0</v>
      </c>
      <c r="AE14" s="60">
        <v>0</v>
      </c>
      <c r="AF14" s="60">
        <v>0</v>
      </c>
      <c r="AG14" s="60">
        <v>0</v>
      </c>
      <c r="AH14" s="60">
        <v>0</v>
      </c>
      <c r="AI14" s="60">
        <v>0</v>
      </c>
      <c r="AJ14" s="60">
        <v>0</v>
      </c>
      <c r="AK14" s="60">
        <v>0</v>
      </c>
      <c r="AL14" s="60">
        <v>0</v>
      </c>
      <c r="AM14" s="60">
        <v>0</v>
      </c>
      <c r="AN14" s="60">
        <v>0</v>
      </c>
      <c r="AO14" s="60">
        <v>0</v>
      </c>
    </row>
    <row r="15" spans="1:41" ht="12.75">
      <c r="A15" s="21" t="s">
        <v>23</v>
      </c>
      <c r="B15" s="22" t="s">
        <v>24</v>
      </c>
      <c r="C15" s="28" t="s">
        <v>25</v>
      </c>
      <c r="D15" s="60">
        <v>15016606</v>
      </c>
      <c r="E15" s="60">
        <v>182318620</v>
      </c>
      <c r="F15" s="60">
        <v>1541669050.7</v>
      </c>
      <c r="G15" s="60">
        <v>605489262</v>
      </c>
      <c r="H15" s="60">
        <v>20020855.5</v>
      </c>
      <c r="I15" s="60">
        <v>428262856.9</v>
      </c>
      <c r="J15" s="60">
        <v>256892679</v>
      </c>
      <c r="K15" s="60">
        <v>264473510.3</v>
      </c>
      <c r="L15" s="60">
        <v>31736144.3</v>
      </c>
      <c r="M15" s="60">
        <v>585567592.2</v>
      </c>
      <c r="N15" s="60">
        <v>5408285978.12</v>
      </c>
      <c r="O15" s="60">
        <v>1032868063.1</v>
      </c>
      <c r="P15" s="60">
        <v>11348680652.43</v>
      </c>
      <c r="Q15" s="60">
        <v>680245594068.35</v>
      </c>
      <c r="R15" s="60">
        <v>76544745.4</v>
      </c>
      <c r="S15" s="60">
        <v>174534628.26</v>
      </c>
      <c r="T15" s="60">
        <v>1632408698.2</v>
      </c>
      <c r="U15" s="60">
        <v>236598512</v>
      </c>
      <c r="V15" s="60">
        <v>148266834.55</v>
      </c>
      <c r="W15" s="60">
        <v>319417807.62</v>
      </c>
      <c r="X15" s="60">
        <v>12980498</v>
      </c>
      <c r="Y15" s="60">
        <v>16235721.75</v>
      </c>
      <c r="Z15" s="60">
        <v>12473308.9</v>
      </c>
      <c r="AA15" s="60">
        <v>350715326.2</v>
      </c>
      <c r="AB15" s="60">
        <v>99475890</v>
      </c>
      <c r="AC15" s="60">
        <v>55467560</v>
      </c>
      <c r="AD15" s="60">
        <v>361100799.2</v>
      </c>
      <c r="AE15" s="60">
        <v>828279826.81</v>
      </c>
      <c r="AF15" s="60">
        <v>24885309.1</v>
      </c>
      <c r="AG15" s="60">
        <v>740690021.6</v>
      </c>
      <c r="AH15" s="60">
        <v>6218614033.9</v>
      </c>
      <c r="AI15" s="60">
        <v>1812668986.5</v>
      </c>
      <c r="AJ15" s="60">
        <v>444148833.4</v>
      </c>
      <c r="AK15" s="60">
        <v>46705491.1</v>
      </c>
      <c r="AL15" s="60">
        <v>6775434.7</v>
      </c>
      <c r="AM15" s="60">
        <v>22596011.1</v>
      </c>
      <c r="AN15" s="60">
        <v>2978494299.71</v>
      </c>
      <c r="AO15" s="60">
        <v>35176332.3</v>
      </c>
    </row>
    <row r="16" spans="1:41" s="5" customFormat="1" ht="12.75">
      <c r="A16" s="31" t="s">
        <v>66</v>
      </c>
      <c r="B16" s="32" t="s">
        <v>67</v>
      </c>
      <c r="C16" s="33" t="s">
        <v>68</v>
      </c>
      <c r="D16" s="61">
        <v>0</v>
      </c>
      <c r="E16" s="61">
        <v>0</v>
      </c>
      <c r="F16" s="61">
        <v>0</v>
      </c>
      <c r="G16" s="61">
        <v>0</v>
      </c>
      <c r="H16" s="61">
        <v>0</v>
      </c>
      <c r="I16" s="61">
        <v>0</v>
      </c>
      <c r="J16" s="61">
        <v>0</v>
      </c>
      <c r="K16" s="61">
        <v>0</v>
      </c>
      <c r="L16" s="61">
        <v>0</v>
      </c>
      <c r="M16" s="61">
        <v>0</v>
      </c>
      <c r="N16" s="61">
        <v>0</v>
      </c>
      <c r="O16" s="61">
        <v>0</v>
      </c>
      <c r="P16" s="61">
        <v>0</v>
      </c>
      <c r="Q16" s="61">
        <v>24600600000</v>
      </c>
      <c r="R16" s="61">
        <v>0</v>
      </c>
      <c r="S16" s="61">
        <v>0</v>
      </c>
      <c r="T16" s="61">
        <v>0</v>
      </c>
      <c r="U16" s="61">
        <v>0</v>
      </c>
      <c r="V16" s="61">
        <v>0</v>
      </c>
      <c r="W16" s="61">
        <v>0</v>
      </c>
      <c r="X16" s="61">
        <v>0</v>
      </c>
      <c r="Y16" s="61">
        <v>0</v>
      </c>
      <c r="Z16" s="61">
        <v>0</v>
      </c>
      <c r="AA16" s="61">
        <v>0</v>
      </c>
      <c r="AB16" s="61">
        <v>0</v>
      </c>
      <c r="AC16" s="61">
        <v>0</v>
      </c>
      <c r="AD16" s="61">
        <v>0</v>
      </c>
      <c r="AE16" s="61">
        <v>0</v>
      </c>
      <c r="AF16" s="61">
        <v>0</v>
      </c>
      <c r="AG16" s="61">
        <v>0</v>
      </c>
      <c r="AH16" s="61">
        <v>0</v>
      </c>
      <c r="AI16" s="61">
        <v>0</v>
      </c>
      <c r="AJ16" s="61">
        <v>0</v>
      </c>
      <c r="AK16" s="61">
        <v>0</v>
      </c>
      <c r="AL16" s="61">
        <v>0</v>
      </c>
      <c r="AM16" s="61">
        <v>0</v>
      </c>
      <c r="AN16" s="61">
        <v>0</v>
      </c>
      <c r="AO16" s="61">
        <v>0</v>
      </c>
    </row>
    <row r="17" spans="1:41" ht="12.75">
      <c r="A17" s="21" t="s">
        <v>26</v>
      </c>
      <c r="B17" s="22" t="s">
        <v>27</v>
      </c>
      <c r="C17" s="28" t="s">
        <v>28</v>
      </c>
      <c r="D17" s="60">
        <v>0</v>
      </c>
      <c r="E17" s="60">
        <v>14515508</v>
      </c>
      <c r="F17" s="60">
        <v>0</v>
      </c>
      <c r="G17" s="60">
        <v>25684382.5</v>
      </c>
      <c r="H17" s="60">
        <v>8660542</v>
      </c>
      <c r="I17" s="60">
        <v>42251000</v>
      </c>
      <c r="J17" s="60">
        <v>0</v>
      </c>
      <c r="K17" s="60">
        <v>68810711.2</v>
      </c>
      <c r="L17" s="60">
        <v>2166.9</v>
      </c>
      <c r="M17" s="60">
        <v>0</v>
      </c>
      <c r="N17" s="60">
        <v>3670.84</v>
      </c>
      <c r="O17" s="60">
        <v>1941.63</v>
      </c>
      <c r="P17" s="60">
        <v>0</v>
      </c>
      <c r="Q17" s="60">
        <v>0</v>
      </c>
      <c r="R17" s="60">
        <v>0</v>
      </c>
      <c r="S17" s="60">
        <v>0</v>
      </c>
      <c r="T17" s="60">
        <v>74485554.1</v>
      </c>
      <c r="U17" s="60">
        <v>40390975.5</v>
      </c>
      <c r="V17" s="60">
        <v>0</v>
      </c>
      <c r="W17" s="60">
        <v>41708763.24</v>
      </c>
      <c r="X17" s="60">
        <v>10794973.29</v>
      </c>
      <c r="Y17" s="60">
        <v>20707720.7</v>
      </c>
      <c r="Z17" s="60">
        <v>0</v>
      </c>
      <c r="AA17" s="60">
        <v>58481938</v>
      </c>
      <c r="AB17" s="60">
        <v>0</v>
      </c>
      <c r="AC17" s="60">
        <v>18179650</v>
      </c>
      <c r="AD17" s="60">
        <v>9195138.6</v>
      </c>
      <c r="AE17" s="60">
        <v>13712708.9</v>
      </c>
      <c r="AF17" s="60">
        <v>2417941</v>
      </c>
      <c r="AG17" s="60">
        <v>460842941.43</v>
      </c>
      <c r="AH17" s="60">
        <v>3194.21</v>
      </c>
      <c r="AI17" s="60">
        <v>0</v>
      </c>
      <c r="AJ17" s="60">
        <v>52275325</v>
      </c>
      <c r="AK17" s="60">
        <v>3991320</v>
      </c>
      <c r="AL17" s="60">
        <v>0</v>
      </c>
      <c r="AM17" s="60">
        <v>0</v>
      </c>
      <c r="AN17" s="60">
        <v>0</v>
      </c>
      <c r="AO17" s="60">
        <v>54912062</v>
      </c>
    </row>
    <row r="18" spans="1:41" ht="19.5">
      <c r="A18" s="21" t="s">
        <v>29</v>
      </c>
      <c r="B18" s="22" t="s">
        <v>30</v>
      </c>
      <c r="C18" s="28" t="s">
        <v>31</v>
      </c>
      <c r="D18" s="60">
        <v>0</v>
      </c>
      <c r="E18" s="60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71350208518.96</v>
      </c>
      <c r="R18" s="60">
        <v>0</v>
      </c>
      <c r="S18" s="60">
        <v>0</v>
      </c>
      <c r="T18" s="60">
        <v>0</v>
      </c>
      <c r="U18" s="60">
        <v>6037800</v>
      </c>
      <c r="V18" s="60">
        <v>0</v>
      </c>
      <c r="W18" s="60">
        <v>0</v>
      </c>
      <c r="X18" s="60">
        <v>0</v>
      </c>
      <c r="Y18" s="60">
        <v>0</v>
      </c>
      <c r="Z18" s="60">
        <v>0</v>
      </c>
      <c r="AA18" s="60">
        <v>0</v>
      </c>
      <c r="AB18" s="60">
        <v>0</v>
      </c>
      <c r="AC18" s="60">
        <v>0</v>
      </c>
      <c r="AD18" s="60">
        <v>0</v>
      </c>
      <c r="AE18" s="60">
        <v>0</v>
      </c>
      <c r="AF18" s="60">
        <v>0</v>
      </c>
      <c r="AG18" s="60">
        <v>0</v>
      </c>
      <c r="AH18" s="60">
        <v>0</v>
      </c>
      <c r="AI18" s="60">
        <v>0</v>
      </c>
      <c r="AJ18" s="60">
        <v>0</v>
      </c>
      <c r="AK18" s="60">
        <v>0</v>
      </c>
      <c r="AL18" s="60">
        <v>0</v>
      </c>
      <c r="AM18" s="60">
        <v>0</v>
      </c>
      <c r="AN18" s="60">
        <v>0</v>
      </c>
      <c r="AO18" s="60">
        <v>0</v>
      </c>
    </row>
    <row r="19" spans="1:41" ht="19.5">
      <c r="A19" s="30" t="s">
        <v>32</v>
      </c>
      <c r="B19" s="22" t="s">
        <v>33</v>
      </c>
      <c r="C19" s="28" t="s">
        <v>34</v>
      </c>
      <c r="D19" s="60">
        <v>0</v>
      </c>
      <c r="E19" s="60">
        <v>0</v>
      </c>
      <c r="F19" s="60">
        <v>0</v>
      </c>
      <c r="G19" s="60">
        <v>0</v>
      </c>
      <c r="H19" s="60">
        <v>0</v>
      </c>
      <c r="I19" s="60">
        <v>0</v>
      </c>
      <c r="J19" s="60">
        <v>0</v>
      </c>
      <c r="K19" s="60">
        <v>0</v>
      </c>
      <c r="L19" s="60">
        <v>0</v>
      </c>
      <c r="M19" s="60">
        <v>0</v>
      </c>
      <c r="N19" s="60">
        <v>0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0</v>
      </c>
      <c r="X19" s="60">
        <v>0</v>
      </c>
      <c r="Y19" s="60">
        <v>0</v>
      </c>
      <c r="Z19" s="60">
        <v>0</v>
      </c>
      <c r="AA19" s="60">
        <v>0</v>
      </c>
      <c r="AB19" s="60">
        <v>0</v>
      </c>
      <c r="AC19" s="60">
        <v>0</v>
      </c>
      <c r="AD19" s="60">
        <v>0</v>
      </c>
      <c r="AE19" s="60">
        <v>0</v>
      </c>
      <c r="AF19" s="60">
        <v>0</v>
      </c>
      <c r="AG19" s="60">
        <v>0</v>
      </c>
      <c r="AH19" s="60">
        <v>0</v>
      </c>
      <c r="AI19" s="60">
        <v>0</v>
      </c>
      <c r="AJ19" s="60">
        <v>0</v>
      </c>
      <c r="AK19" s="60">
        <v>0</v>
      </c>
      <c r="AL19" s="60">
        <v>0</v>
      </c>
      <c r="AM19" s="60">
        <v>0</v>
      </c>
      <c r="AN19" s="60">
        <v>0</v>
      </c>
      <c r="AO19" s="60">
        <v>0</v>
      </c>
    </row>
    <row r="20" spans="1:41" ht="29.25">
      <c r="A20" s="21" t="s">
        <v>35</v>
      </c>
      <c r="B20" s="22" t="s">
        <v>36</v>
      </c>
      <c r="C20" s="28" t="s">
        <v>37</v>
      </c>
      <c r="D20" s="60">
        <v>0</v>
      </c>
      <c r="E20" s="60">
        <v>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0</v>
      </c>
      <c r="W20" s="60">
        <v>0</v>
      </c>
      <c r="X20" s="60">
        <v>0</v>
      </c>
      <c r="Y20" s="60">
        <v>0</v>
      </c>
      <c r="Z20" s="60">
        <v>0</v>
      </c>
      <c r="AA20" s="60">
        <v>0</v>
      </c>
      <c r="AB20" s="60">
        <v>0</v>
      </c>
      <c r="AC20" s="60">
        <v>0</v>
      </c>
      <c r="AD20" s="60">
        <v>0</v>
      </c>
      <c r="AE20" s="60">
        <v>0</v>
      </c>
      <c r="AF20" s="60">
        <v>0</v>
      </c>
      <c r="AG20" s="60">
        <v>0</v>
      </c>
      <c r="AH20" s="60">
        <v>0</v>
      </c>
      <c r="AI20" s="60">
        <v>0</v>
      </c>
      <c r="AJ20" s="60">
        <v>0</v>
      </c>
      <c r="AK20" s="60">
        <v>0</v>
      </c>
      <c r="AL20" s="60">
        <v>0</v>
      </c>
      <c r="AM20" s="60">
        <v>0</v>
      </c>
      <c r="AN20" s="60">
        <v>0</v>
      </c>
      <c r="AO20" s="60">
        <v>0</v>
      </c>
    </row>
    <row r="21" spans="1:41" ht="12.75">
      <c r="A21" s="21" t="s">
        <v>38</v>
      </c>
      <c r="B21" s="22" t="s">
        <v>39</v>
      </c>
      <c r="C21" s="25" t="s">
        <v>14</v>
      </c>
      <c r="D21" s="62">
        <v>456930.77</v>
      </c>
      <c r="E21" s="62">
        <v>6939991.14</v>
      </c>
      <c r="F21" s="62">
        <v>76115404.26</v>
      </c>
      <c r="G21" s="62">
        <v>24041113.32</v>
      </c>
      <c r="H21" s="62">
        <v>531533.94</v>
      </c>
      <c r="I21" s="62">
        <v>16536625.74</v>
      </c>
      <c r="J21" s="62">
        <v>8936093.02</v>
      </c>
      <c r="K21" s="62">
        <v>16367887.68</v>
      </c>
      <c r="L21" s="62">
        <v>10276977.39</v>
      </c>
      <c r="M21" s="62">
        <v>30368944.08</v>
      </c>
      <c r="N21" s="62">
        <v>291583453.8</v>
      </c>
      <c r="O21" s="62">
        <v>93968636.49</v>
      </c>
      <c r="P21" s="62">
        <v>765155972</v>
      </c>
      <c r="Q21" s="62">
        <v>30032823315.18</v>
      </c>
      <c r="R21" s="62">
        <v>3457616.45</v>
      </c>
      <c r="S21" s="62">
        <v>6585177.08</v>
      </c>
      <c r="T21" s="62">
        <v>185665965.58</v>
      </c>
      <c r="U21" s="62">
        <v>14664420.33</v>
      </c>
      <c r="V21" s="62">
        <v>10137208.78</v>
      </c>
      <c r="W21" s="62">
        <v>20994259.2</v>
      </c>
      <c r="X21" s="62">
        <v>2073204.24</v>
      </c>
      <c r="Y21" s="62">
        <v>1238584.12</v>
      </c>
      <c r="Z21" s="62">
        <v>728968.44</v>
      </c>
      <c r="AA21" s="62">
        <v>46922859.86</v>
      </c>
      <c r="AB21" s="62">
        <v>3804669.71</v>
      </c>
      <c r="AC21" s="62">
        <v>31452918.19</v>
      </c>
      <c r="AD21" s="62">
        <v>10170810.59</v>
      </c>
      <c r="AE21" s="62">
        <v>22376509.39</v>
      </c>
      <c r="AF21" s="62">
        <v>2516742.52</v>
      </c>
      <c r="AG21" s="62">
        <v>68303783.65</v>
      </c>
      <c r="AH21" s="62">
        <v>257211866.21</v>
      </c>
      <c r="AI21" s="62">
        <v>208855462.59</v>
      </c>
      <c r="AJ21" s="62">
        <v>23484166.06</v>
      </c>
      <c r="AK21" s="62">
        <v>1716777.09</v>
      </c>
      <c r="AL21" s="62">
        <v>324685.71</v>
      </c>
      <c r="AM21" s="62">
        <v>914473.29</v>
      </c>
      <c r="AN21" s="62">
        <v>343578728.09</v>
      </c>
      <c r="AO21" s="62">
        <v>2209659.51</v>
      </c>
    </row>
    <row r="22" spans="1:41" ht="12.75">
      <c r="A22" s="21" t="s">
        <v>40</v>
      </c>
      <c r="B22" s="22" t="s">
        <v>41</v>
      </c>
      <c r="C22" s="36" t="s">
        <v>42</v>
      </c>
      <c r="D22" s="58">
        <v>11277.12</v>
      </c>
      <c r="E22" s="58">
        <v>2381687.49</v>
      </c>
      <c r="F22" s="58">
        <v>29863534.68</v>
      </c>
      <c r="G22" s="58">
        <v>57076.14</v>
      </c>
      <c r="H22" s="58">
        <v>25564.18</v>
      </c>
      <c r="I22" s="58">
        <v>75125.24</v>
      </c>
      <c r="J22" s="58">
        <v>54562.78</v>
      </c>
      <c r="K22" s="58">
        <v>858131.45</v>
      </c>
      <c r="L22" s="58">
        <v>9436830.2</v>
      </c>
      <c r="M22" s="58">
        <v>16027.01</v>
      </c>
      <c r="N22" s="58">
        <v>158487530.88</v>
      </c>
      <c r="O22" s="58">
        <v>67541611.54</v>
      </c>
      <c r="P22" s="58">
        <v>0</v>
      </c>
      <c r="Q22" s="58">
        <v>0</v>
      </c>
      <c r="R22" s="58">
        <v>705986.37</v>
      </c>
      <c r="S22" s="58">
        <v>149874.68</v>
      </c>
      <c r="T22" s="58">
        <v>140991584.13</v>
      </c>
      <c r="U22" s="58">
        <v>27632.78</v>
      </c>
      <c r="V22" s="58">
        <v>6036305.42</v>
      </c>
      <c r="W22" s="58">
        <v>657730.35</v>
      </c>
      <c r="X22" s="58">
        <v>386749.84</v>
      </c>
      <c r="Y22" s="58">
        <v>302928.93</v>
      </c>
      <c r="Z22" s="58">
        <v>363089.68</v>
      </c>
      <c r="AA22" s="58">
        <v>34610833.04</v>
      </c>
      <c r="AB22" s="58">
        <v>10447.71</v>
      </c>
      <c r="AC22" s="58">
        <v>29120949.19</v>
      </c>
      <c r="AD22" s="58">
        <v>6272.72</v>
      </c>
      <c r="AE22" s="58">
        <v>41479.42</v>
      </c>
      <c r="AF22" s="58">
        <v>280104.48</v>
      </c>
      <c r="AG22" s="58">
        <v>47167155.01</v>
      </c>
      <c r="AH22" s="58">
        <v>75557266.42</v>
      </c>
      <c r="AI22" s="58">
        <v>165863079.27</v>
      </c>
      <c r="AJ22" s="58">
        <v>9981275.96</v>
      </c>
      <c r="AK22" s="58">
        <v>196124.12</v>
      </c>
      <c r="AL22" s="58">
        <v>13557.1</v>
      </c>
      <c r="AM22" s="58">
        <v>158874.35</v>
      </c>
      <c r="AN22" s="58">
        <v>271526085.86</v>
      </c>
      <c r="AO22" s="58">
        <v>946650.26</v>
      </c>
    </row>
    <row r="23" spans="1:41" ht="19.5">
      <c r="A23" s="21" t="s">
        <v>43</v>
      </c>
      <c r="B23" s="22" t="s">
        <v>44</v>
      </c>
      <c r="C23" s="36" t="s">
        <v>45</v>
      </c>
      <c r="D23" s="58">
        <v>424950.67</v>
      </c>
      <c r="E23" s="58">
        <v>4412934.4</v>
      </c>
      <c r="F23" s="58">
        <v>46251869.58</v>
      </c>
      <c r="G23" s="58">
        <v>23984037.18</v>
      </c>
      <c r="H23" s="58">
        <v>505969.76</v>
      </c>
      <c r="I23" s="58">
        <v>16461500.5</v>
      </c>
      <c r="J23" s="58">
        <v>8881530.24</v>
      </c>
      <c r="K23" s="58">
        <v>15509756.23</v>
      </c>
      <c r="L23" s="58">
        <v>840147.19</v>
      </c>
      <c r="M23" s="58">
        <v>30352917.07</v>
      </c>
      <c r="N23" s="58">
        <v>133095922.92</v>
      </c>
      <c r="O23" s="58">
        <v>26427024.95</v>
      </c>
      <c r="P23" s="58">
        <v>285395445.66</v>
      </c>
      <c r="Q23" s="58">
        <v>25693494787.73</v>
      </c>
      <c r="R23" s="58">
        <v>2751630.08</v>
      </c>
      <c r="S23" s="58">
        <v>5358702.4</v>
      </c>
      <c r="T23" s="58">
        <v>44674381.45</v>
      </c>
      <c r="U23" s="58">
        <v>14636787.55</v>
      </c>
      <c r="V23" s="58">
        <v>4100903.36</v>
      </c>
      <c r="W23" s="58">
        <v>10336528.85</v>
      </c>
      <c r="X23" s="58">
        <v>1686454.4</v>
      </c>
      <c r="Y23" s="58">
        <v>935655.19</v>
      </c>
      <c r="Z23" s="58">
        <v>365878.76</v>
      </c>
      <c r="AA23" s="58">
        <v>12312026.82</v>
      </c>
      <c r="AB23" s="58">
        <v>3794222</v>
      </c>
      <c r="AC23" s="58">
        <v>2331969</v>
      </c>
      <c r="AD23" s="58">
        <v>10164537.87</v>
      </c>
      <c r="AE23" s="58">
        <v>22335029.97</v>
      </c>
      <c r="AF23" s="58">
        <v>2236638.04</v>
      </c>
      <c r="AG23" s="58">
        <v>21136628.64</v>
      </c>
      <c r="AH23" s="58">
        <v>181654599.79</v>
      </c>
      <c r="AI23" s="58">
        <v>42992383.32</v>
      </c>
      <c r="AJ23" s="58">
        <v>13502890.1</v>
      </c>
      <c r="AK23" s="58">
        <v>1520652.97</v>
      </c>
      <c r="AL23" s="58">
        <v>311128.61</v>
      </c>
      <c r="AM23" s="58">
        <v>755598.94</v>
      </c>
      <c r="AN23" s="58">
        <v>72052642.23</v>
      </c>
      <c r="AO23" s="58">
        <v>1263009.25</v>
      </c>
    </row>
    <row r="24" spans="1:41" ht="12.75">
      <c r="A24" s="21" t="s">
        <v>46</v>
      </c>
      <c r="B24" s="22" t="s">
        <v>47</v>
      </c>
      <c r="C24" s="36" t="s">
        <v>48</v>
      </c>
      <c r="D24" s="58">
        <v>20702.98</v>
      </c>
      <c r="E24" s="58">
        <v>145369.25</v>
      </c>
      <c r="F24" s="58">
        <v>0</v>
      </c>
      <c r="G24" s="58">
        <v>0</v>
      </c>
      <c r="H24" s="58">
        <v>0</v>
      </c>
      <c r="I24" s="58">
        <v>0</v>
      </c>
      <c r="J24" s="58">
        <v>0</v>
      </c>
      <c r="K24" s="58">
        <v>0</v>
      </c>
      <c r="L24" s="58">
        <v>0</v>
      </c>
      <c r="M24" s="58">
        <v>0</v>
      </c>
      <c r="N24" s="58">
        <v>0</v>
      </c>
      <c r="O24" s="58">
        <v>0</v>
      </c>
      <c r="P24" s="58">
        <v>479760526.34</v>
      </c>
      <c r="Q24" s="58">
        <v>4339328527.45</v>
      </c>
      <c r="R24" s="58">
        <v>0</v>
      </c>
      <c r="S24" s="58">
        <v>1076600</v>
      </c>
      <c r="T24" s="58">
        <v>0</v>
      </c>
      <c r="U24" s="58">
        <v>0</v>
      </c>
      <c r="V24" s="58">
        <v>0</v>
      </c>
      <c r="W24" s="58">
        <v>10000000</v>
      </c>
      <c r="X24" s="58">
        <v>0</v>
      </c>
      <c r="Y24" s="58">
        <v>0</v>
      </c>
      <c r="Z24" s="58">
        <v>0</v>
      </c>
      <c r="AA24" s="58">
        <v>0</v>
      </c>
      <c r="AB24" s="58">
        <v>0</v>
      </c>
      <c r="AC24" s="58">
        <v>0</v>
      </c>
      <c r="AD24" s="58">
        <v>0</v>
      </c>
      <c r="AE24" s="58">
        <v>0</v>
      </c>
      <c r="AF24" s="58">
        <v>0</v>
      </c>
      <c r="AG24" s="58">
        <v>0</v>
      </c>
      <c r="AH24" s="58">
        <v>0</v>
      </c>
      <c r="AI24" s="58">
        <v>0</v>
      </c>
      <c r="AJ24" s="58">
        <v>0</v>
      </c>
      <c r="AK24" s="58">
        <v>0</v>
      </c>
      <c r="AL24" s="58">
        <v>0</v>
      </c>
      <c r="AM24" s="58">
        <v>0</v>
      </c>
      <c r="AN24" s="58">
        <v>0</v>
      </c>
      <c r="AO24" s="58">
        <v>0</v>
      </c>
    </row>
    <row r="25" spans="1:41" ht="12.75">
      <c r="A25" s="21" t="s">
        <v>49</v>
      </c>
      <c r="B25" s="22"/>
      <c r="C25" s="25" t="s">
        <v>16</v>
      </c>
      <c r="D25" s="58">
        <v>0</v>
      </c>
      <c r="E25" s="58">
        <v>0</v>
      </c>
      <c r="F25" s="58">
        <v>0</v>
      </c>
      <c r="G25" s="58">
        <v>0</v>
      </c>
      <c r="H25" s="58">
        <v>0</v>
      </c>
      <c r="I25" s="58">
        <v>0</v>
      </c>
      <c r="J25" s="58">
        <v>0</v>
      </c>
      <c r="K25" s="58">
        <v>0</v>
      </c>
      <c r="L25" s="58">
        <v>0</v>
      </c>
      <c r="M25" s="58">
        <v>0</v>
      </c>
      <c r="N25" s="58">
        <v>0</v>
      </c>
      <c r="O25" s="58">
        <v>0</v>
      </c>
      <c r="P25" s="58">
        <v>0</v>
      </c>
      <c r="Q25" s="58">
        <v>0</v>
      </c>
      <c r="R25" s="58">
        <v>0</v>
      </c>
      <c r="S25" s="58">
        <v>0</v>
      </c>
      <c r="T25" s="58">
        <v>0</v>
      </c>
      <c r="U25" s="58">
        <v>0</v>
      </c>
      <c r="V25" s="58">
        <v>0</v>
      </c>
      <c r="W25" s="58">
        <v>0</v>
      </c>
      <c r="X25" s="58">
        <v>0</v>
      </c>
      <c r="Y25" s="58">
        <v>0</v>
      </c>
      <c r="Z25" s="58">
        <v>0</v>
      </c>
      <c r="AA25" s="58">
        <v>0</v>
      </c>
      <c r="AB25" s="58">
        <v>0</v>
      </c>
      <c r="AC25" s="58">
        <v>0</v>
      </c>
      <c r="AD25" s="58">
        <v>0</v>
      </c>
      <c r="AE25" s="58">
        <v>0</v>
      </c>
      <c r="AF25" s="58">
        <v>0</v>
      </c>
      <c r="AG25" s="58">
        <v>0</v>
      </c>
      <c r="AH25" s="58">
        <v>0</v>
      </c>
      <c r="AI25" s="58">
        <v>0</v>
      </c>
      <c r="AJ25" s="58">
        <v>0</v>
      </c>
      <c r="AK25" s="58">
        <v>0</v>
      </c>
      <c r="AL25" s="58">
        <v>0</v>
      </c>
      <c r="AM25" s="58">
        <v>0</v>
      </c>
      <c r="AN25" s="58">
        <v>0</v>
      </c>
      <c r="AO25" s="58">
        <v>0</v>
      </c>
    </row>
    <row r="26" spans="1:41" ht="12.75">
      <c r="A26" s="21" t="s">
        <v>50</v>
      </c>
      <c r="B26" s="22"/>
      <c r="C26" s="23" t="s">
        <v>21</v>
      </c>
      <c r="D26" s="58">
        <v>0</v>
      </c>
      <c r="E26" s="58">
        <v>0</v>
      </c>
      <c r="F26" s="58">
        <v>37456081.18</v>
      </c>
      <c r="G26" s="58">
        <v>0</v>
      </c>
      <c r="H26" s="58">
        <v>0</v>
      </c>
      <c r="I26" s="58">
        <v>0</v>
      </c>
      <c r="J26" s="58">
        <v>0</v>
      </c>
      <c r="K26" s="58">
        <v>0</v>
      </c>
      <c r="L26" s="58">
        <v>0</v>
      </c>
      <c r="M26" s="58">
        <v>0</v>
      </c>
      <c r="N26" s="58">
        <v>0</v>
      </c>
      <c r="O26" s="58">
        <v>0</v>
      </c>
      <c r="P26" s="58">
        <v>0</v>
      </c>
      <c r="Q26" s="58">
        <v>0</v>
      </c>
      <c r="R26" s="58">
        <v>0</v>
      </c>
      <c r="S26" s="58">
        <v>0</v>
      </c>
      <c r="T26" s="58">
        <v>0</v>
      </c>
      <c r="U26" s="58">
        <v>0</v>
      </c>
      <c r="V26" s="58">
        <v>0</v>
      </c>
      <c r="W26" s="58">
        <v>1660.7</v>
      </c>
      <c r="X26" s="58">
        <v>0</v>
      </c>
      <c r="Y26" s="58">
        <v>0</v>
      </c>
      <c r="Z26" s="58">
        <v>0</v>
      </c>
      <c r="AA26" s="58">
        <v>0</v>
      </c>
      <c r="AB26" s="58">
        <v>0</v>
      </c>
      <c r="AC26" s="58">
        <v>0</v>
      </c>
      <c r="AD26" s="58">
        <v>0</v>
      </c>
      <c r="AE26" s="58">
        <v>0</v>
      </c>
      <c r="AF26" s="58">
        <v>0</v>
      </c>
      <c r="AG26" s="58">
        <v>0</v>
      </c>
      <c r="AH26" s="58">
        <v>0</v>
      </c>
      <c r="AI26" s="58">
        <v>0</v>
      </c>
      <c r="AJ26" s="58">
        <v>0</v>
      </c>
      <c r="AK26" s="58">
        <v>0</v>
      </c>
      <c r="AL26" s="58">
        <v>0</v>
      </c>
      <c r="AM26" s="58">
        <v>0</v>
      </c>
      <c r="AN26" s="58">
        <v>0</v>
      </c>
      <c r="AO26" s="58">
        <v>0</v>
      </c>
    </row>
    <row r="27" spans="1:41" ht="19.5">
      <c r="A27" s="21" t="s">
        <v>51</v>
      </c>
      <c r="B27" s="22"/>
      <c r="C27" s="36" t="s">
        <v>52</v>
      </c>
      <c r="D27" s="63">
        <v>0</v>
      </c>
      <c r="E27" s="63">
        <v>0</v>
      </c>
      <c r="F27" s="63">
        <v>0</v>
      </c>
      <c r="G27" s="63">
        <v>0</v>
      </c>
      <c r="H27" s="63">
        <v>0</v>
      </c>
      <c r="I27" s="63">
        <v>0</v>
      </c>
      <c r="J27" s="63">
        <v>0</v>
      </c>
      <c r="K27" s="63">
        <v>0</v>
      </c>
      <c r="L27" s="63">
        <v>0</v>
      </c>
      <c r="M27" s="63">
        <v>0</v>
      </c>
      <c r="N27" s="63">
        <v>0</v>
      </c>
      <c r="O27" s="63">
        <v>0</v>
      </c>
      <c r="P27" s="63">
        <v>0</v>
      </c>
      <c r="Q27" s="63">
        <v>0</v>
      </c>
      <c r="R27" s="63">
        <v>0</v>
      </c>
      <c r="S27" s="63">
        <v>0</v>
      </c>
      <c r="T27" s="63">
        <v>0</v>
      </c>
      <c r="U27" s="63">
        <v>0</v>
      </c>
      <c r="V27" s="63">
        <v>0</v>
      </c>
      <c r="W27" s="63">
        <v>0</v>
      </c>
      <c r="X27" s="63">
        <v>0</v>
      </c>
      <c r="Y27" s="63">
        <v>0</v>
      </c>
      <c r="Z27" s="63">
        <v>0</v>
      </c>
      <c r="AA27" s="63">
        <v>0</v>
      </c>
      <c r="AB27" s="63">
        <v>0</v>
      </c>
      <c r="AC27" s="63">
        <v>0</v>
      </c>
      <c r="AD27" s="63">
        <v>0</v>
      </c>
      <c r="AE27" s="63">
        <v>0</v>
      </c>
      <c r="AF27" s="63">
        <v>0</v>
      </c>
      <c r="AG27" s="63">
        <v>0</v>
      </c>
      <c r="AH27" s="63">
        <v>0</v>
      </c>
      <c r="AI27" s="63">
        <v>0</v>
      </c>
      <c r="AJ27" s="63">
        <v>0</v>
      </c>
      <c r="AK27" s="63">
        <v>0</v>
      </c>
      <c r="AL27" s="63">
        <v>0</v>
      </c>
      <c r="AM27" s="63">
        <v>0</v>
      </c>
      <c r="AN27" s="63">
        <v>0</v>
      </c>
      <c r="AO27" s="63">
        <v>0</v>
      </c>
    </row>
    <row r="28" spans="1:41" ht="19.5">
      <c r="A28" s="21" t="s">
        <v>53</v>
      </c>
      <c r="B28" s="22"/>
      <c r="C28" s="36" t="s">
        <v>54</v>
      </c>
      <c r="D28" s="63">
        <v>0</v>
      </c>
      <c r="E28" s="63">
        <v>0</v>
      </c>
      <c r="F28" s="63">
        <v>37456081.18</v>
      </c>
      <c r="G28" s="63">
        <v>0</v>
      </c>
      <c r="H28" s="63">
        <v>0</v>
      </c>
      <c r="I28" s="63">
        <v>0</v>
      </c>
      <c r="J28" s="63">
        <v>0</v>
      </c>
      <c r="K28" s="63">
        <v>0</v>
      </c>
      <c r="L28" s="63">
        <v>0</v>
      </c>
      <c r="M28" s="63">
        <v>0</v>
      </c>
      <c r="N28" s="63">
        <v>0</v>
      </c>
      <c r="O28" s="63">
        <v>0</v>
      </c>
      <c r="P28" s="63">
        <v>0</v>
      </c>
      <c r="Q28" s="63">
        <v>0</v>
      </c>
      <c r="R28" s="63">
        <v>0</v>
      </c>
      <c r="S28" s="63">
        <v>0</v>
      </c>
      <c r="T28" s="63">
        <v>0</v>
      </c>
      <c r="U28" s="63">
        <v>0</v>
      </c>
      <c r="V28" s="63">
        <v>0</v>
      </c>
      <c r="W28" s="63">
        <v>0</v>
      </c>
      <c r="X28" s="63">
        <v>0</v>
      </c>
      <c r="Y28" s="63">
        <v>0</v>
      </c>
      <c r="Z28" s="63">
        <v>0</v>
      </c>
      <c r="AA28" s="63">
        <v>0</v>
      </c>
      <c r="AB28" s="63">
        <v>0</v>
      </c>
      <c r="AC28" s="63">
        <v>0</v>
      </c>
      <c r="AD28" s="63">
        <v>0</v>
      </c>
      <c r="AE28" s="63">
        <v>0</v>
      </c>
      <c r="AF28" s="63">
        <v>0</v>
      </c>
      <c r="AG28" s="63">
        <v>0</v>
      </c>
      <c r="AH28" s="63">
        <v>0</v>
      </c>
      <c r="AI28" s="63">
        <v>0</v>
      </c>
      <c r="AJ28" s="63">
        <v>0</v>
      </c>
      <c r="AK28" s="63">
        <v>0</v>
      </c>
      <c r="AL28" s="63">
        <v>0</v>
      </c>
      <c r="AM28" s="63">
        <v>0</v>
      </c>
      <c r="AN28" s="63">
        <v>0</v>
      </c>
      <c r="AO28" s="63">
        <v>0</v>
      </c>
    </row>
    <row r="29" spans="1:41" ht="29.25">
      <c r="A29" s="21" t="s">
        <v>55</v>
      </c>
      <c r="B29" s="22"/>
      <c r="C29" s="36" t="s">
        <v>56</v>
      </c>
      <c r="D29" s="63">
        <v>0</v>
      </c>
      <c r="E29" s="63">
        <v>0</v>
      </c>
      <c r="F29" s="63">
        <v>0</v>
      </c>
      <c r="G29" s="63">
        <v>0</v>
      </c>
      <c r="H29" s="63">
        <v>0</v>
      </c>
      <c r="I29" s="63">
        <v>0</v>
      </c>
      <c r="J29" s="63">
        <v>0</v>
      </c>
      <c r="K29" s="63">
        <v>0</v>
      </c>
      <c r="L29" s="63">
        <v>0</v>
      </c>
      <c r="M29" s="63">
        <v>0</v>
      </c>
      <c r="N29" s="63">
        <v>0</v>
      </c>
      <c r="O29" s="63">
        <v>0</v>
      </c>
      <c r="P29" s="63">
        <v>0</v>
      </c>
      <c r="Q29" s="63">
        <v>0</v>
      </c>
      <c r="R29" s="63">
        <v>0</v>
      </c>
      <c r="S29" s="63">
        <v>0</v>
      </c>
      <c r="T29" s="63">
        <v>0</v>
      </c>
      <c r="U29" s="63">
        <v>0</v>
      </c>
      <c r="V29" s="63">
        <v>0</v>
      </c>
      <c r="W29" s="63">
        <v>0</v>
      </c>
      <c r="X29" s="63">
        <v>0</v>
      </c>
      <c r="Y29" s="63">
        <v>0</v>
      </c>
      <c r="Z29" s="63">
        <v>0</v>
      </c>
      <c r="AA29" s="63">
        <v>0</v>
      </c>
      <c r="AB29" s="63">
        <v>0</v>
      </c>
      <c r="AC29" s="63">
        <v>0</v>
      </c>
      <c r="AD29" s="63">
        <v>0</v>
      </c>
      <c r="AE29" s="63">
        <v>0</v>
      </c>
      <c r="AF29" s="63">
        <v>0</v>
      </c>
      <c r="AG29" s="63">
        <v>0</v>
      </c>
      <c r="AH29" s="63">
        <v>0</v>
      </c>
      <c r="AI29" s="63">
        <v>0</v>
      </c>
      <c r="AJ29" s="63">
        <v>0</v>
      </c>
      <c r="AK29" s="63">
        <v>0</v>
      </c>
      <c r="AL29" s="63">
        <v>0</v>
      </c>
      <c r="AM29" s="63">
        <v>0</v>
      </c>
      <c r="AN29" s="63">
        <v>0</v>
      </c>
      <c r="AO29" s="63">
        <v>0</v>
      </c>
    </row>
    <row r="30" spans="1:41" ht="18.75" customHeight="1">
      <c r="A30" s="21" t="s">
        <v>57</v>
      </c>
      <c r="B30" s="22"/>
      <c r="C30" s="36" t="s">
        <v>58</v>
      </c>
      <c r="D30" s="63">
        <v>0</v>
      </c>
      <c r="E30" s="63">
        <v>0</v>
      </c>
      <c r="F30" s="63">
        <v>0</v>
      </c>
      <c r="G30" s="63">
        <v>0</v>
      </c>
      <c r="H30" s="63">
        <v>0</v>
      </c>
      <c r="I30" s="63">
        <v>0</v>
      </c>
      <c r="J30" s="63">
        <v>0</v>
      </c>
      <c r="K30" s="63">
        <v>0</v>
      </c>
      <c r="L30" s="63">
        <v>0</v>
      </c>
      <c r="M30" s="63">
        <v>0</v>
      </c>
      <c r="N30" s="63">
        <v>0</v>
      </c>
      <c r="O30" s="63">
        <v>0</v>
      </c>
      <c r="P30" s="63">
        <v>0</v>
      </c>
      <c r="Q30" s="63">
        <v>0</v>
      </c>
      <c r="R30" s="63">
        <v>0</v>
      </c>
      <c r="S30" s="63">
        <v>0</v>
      </c>
      <c r="T30" s="63">
        <v>0</v>
      </c>
      <c r="U30" s="63">
        <v>0</v>
      </c>
      <c r="V30" s="63">
        <v>0</v>
      </c>
      <c r="W30" s="63">
        <v>0</v>
      </c>
      <c r="X30" s="63">
        <v>0</v>
      </c>
      <c r="Y30" s="63">
        <v>0</v>
      </c>
      <c r="Z30" s="63">
        <v>0</v>
      </c>
      <c r="AA30" s="63">
        <v>0</v>
      </c>
      <c r="AB30" s="63">
        <v>0</v>
      </c>
      <c r="AC30" s="63">
        <v>0</v>
      </c>
      <c r="AD30" s="63">
        <v>0</v>
      </c>
      <c r="AE30" s="63">
        <v>0</v>
      </c>
      <c r="AF30" s="63">
        <v>0</v>
      </c>
      <c r="AG30" s="63">
        <v>0</v>
      </c>
      <c r="AH30" s="63">
        <v>0</v>
      </c>
      <c r="AI30" s="63">
        <v>0</v>
      </c>
      <c r="AJ30" s="63">
        <v>0</v>
      </c>
      <c r="AK30" s="63">
        <v>0</v>
      </c>
      <c r="AL30" s="63">
        <v>0</v>
      </c>
      <c r="AM30" s="63">
        <v>0</v>
      </c>
      <c r="AN30" s="63">
        <v>0</v>
      </c>
      <c r="AO30" s="63">
        <v>0</v>
      </c>
    </row>
    <row r="31" spans="1:41" ht="12.75">
      <c r="A31" s="21" t="s">
        <v>59</v>
      </c>
      <c r="B31" s="22"/>
      <c r="C31" s="36" t="s">
        <v>60</v>
      </c>
      <c r="D31" s="63">
        <v>0</v>
      </c>
      <c r="E31" s="63">
        <v>0</v>
      </c>
      <c r="F31" s="63">
        <v>0</v>
      </c>
      <c r="G31" s="63">
        <v>0</v>
      </c>
      <c r="H31" s="63">
        <v>0</v>
      </c>
      <c r="I31" s="63">
        <v>0</v>
      </c>
      <c r="J31" s="63">
        <v>0</v>
      </c>
      <c r="K31" s="63">
        <v>0</v>
      </c>
      <c r="L31" s="63">
        <v>0</v>
      </c>
      <c r="M31" s="63">
        <v>0</v>
      </c>
      <c r="N31" s="63">
        <v>0</v>
      </c>
      <c r="O31" s="63">
        <v>0</v>
      </c>
      <c r="P31" s="63">
        <v>0</v>
      </c>
      <c r="Q31" s="63">
        <v>0</v>
      </c>
      <c r="R31" s="63">
        <v>0</v>
      </c>
      <c r="S31" s="63">
        <v>0</v>
      </c>
      <c r="T31" s="63">
        <v>0</v>
      </c>
      <c r="U31" s="63">
        <v>0</v>
      </c>
      <c r="V31" s="63">
        <v>0</v>
      </c>
      <c r="W31" s="63">
        <v>1660.7</v>
      </c>
      <c r="X31" s="63">
        <v>0</v>
      </c>
      <c r="Y31" s="63">
        <v>0</v>
      </c>
      <c r="Z31" s="63">
        <v>0</v>
      </c>
      <c r="AA31" s="63">
        <v>0</v>
      </c>
      <c r="AB31" s="63">
        <v>0</v>
      </c>
      <c r="AC31" s="63">
        <v>0</v>
      </c>
      <c r="AD31" s="63">
        <v>0</v>
      </c>
      <c r="AE31" s="63">
        <v>0</v>
      </c>
      <c r="AF31" s="63">
        <v>0</v>
      </c>
      <c r="AG31" s="63">
        <v>0</v>
      </c>
      <c r="AH31" s="63">
        <v>0</v>
      </c>
      <c r="AI31" s="63">
        <v>0</v>
      </c>
      <c r="AJ31" s="63">
        <v>0</v>
      </c>
      <c r="AK31" s="63">
        <v>0</v>
      </c>
      <c r="AL31" s="63">
        <v>0</v>
      </c>
      <c r="AM31" s="63">
        <v>0</v>
      </c>
      <c r="AN31" s="63">
        <v>0</v>
      </c>
      <c r="AO31" s="63">
        <v>0</v>
      </c>
    </row>
    <row r="32" spans="1:41" ht="12.75">
      <c r="A32" s="38" t="s">
        <v>61</v>
      </c>
      <c r="B32" s="22"/>
      <c r="C32" s="25" t="s">
        <v>24</v>
      </c>
      <c r="D32" s="64">
        <v>0</v>
      </c>
      <c r="E32" s="64">
        <v>0</v>
      </c>
      <c r="F32" s="64">
        <v>37456081.18</v>
      </c>
      <c r="G32" s="64">
        <v>0</v>
      </c>
      <c r="H32" s="64">
        <v>0</v>
      </c>
      <c r="I32" s="64">
        <v>0</v>
      </c>
      <c r="J32" s="64">
        <v>0</v>
      </c>
      <c r="K32" s="64">
        <v>0</v>
      </c>
      <c r="L32" s="64">
        <v>0</v>
      </c>
      <c r="M32" s="64">
        <v>0</v>
      </c>
      <c r="N32" s="64">
        <v>0</v>
      </c>
      <c r="O32" s="64">
        <v>0</v>
      </c>
      <c r="P32" s="64">
        <v>0</v>
      </c>
      <c r="Q32" s="64">
        <v>0</v>
      </c>
      <c r="R32" s="64">
        <v>0</v>
      </c>
      <c r="S32" s="64">
        <v>0</v>
      </c>
      <c r="T32" s="64">
        <v>0</v>
      </c>
      <c r="U32" s="64">
        <v>0</v>
      </c>
      <c r="V32" s="64">
        <v>0</v>
      </c>
      <c r="W32" s="64">
        <v>1660.7</v>
      </c>
      <c r="X32" s="64">
        <v>0</v>
      </c>
      <c r="Y32" s="64">
        <v>0</v>
      </c>
      <c r="Z32" s="64">
        <v>0</v>
      </c>
      <c r="AA32" s="64">
        <v>0</v>
      </c>
      <c r="AB32" s="64">
        <v>0</v>
      </c>
      <c r="AC32" s="64">
        <v>0</v>
      </c>
      <c r="AD32" s="64">
        <v>0</v>
      </c>
      <c r="AE32" s="64">
        <v>0</v>
      </c>
      <c r="AF32" s="64">
        <v>0</v>
      </c>
      <c r="AG32" s="64">
        <v>0</v>
      </c>
      <c r="AH32" s="64">
        <v>0</v>
      </c>
      <c r="AI32" s="64">
        <v>0</v>
      </c>
      <c r="AJ32" s="64">
        <v>0</v>
      </c>
      <c r="AK32" s="64">
        <v>0</v>
      </c>
      <c r="AL32" s="64">
        <v>0</v>
      </c>
      <c r="AM32" s="64">
        <v>0</v>
      </c>
      <c r="AN32" s="64">
        <v>0</v>
      </c>
      <c r="AO32" s="64">
        <v>0</v>
      </c>
    </row>
    <row r="33" spans="1:41" ht="18">
      <c r="A33" s="38" t="s">
        <v>64</v>
      </c>
      <c r="B33" s="22" t="s">
        <v>63</v>
      </c>
      <c r="C33" s="25"/>
      <c r="D33" s="64">
        <v>21732522.88</v>
      </c>
      <c r="E33" s="64">
        <v>256760517.61</v>
      </c>
      <c r="F33" s="64">
        <v>2436959023.99</v>
      </c>
      <c r="G33" s="64">
        <v>1050592414.59</v>
      </c>
      <c r="H33" s="64">
        <v>30347542.37</v>
      </c>
      <c r="I33" s="64">
        <v>799092963.58</v>
      </c>
      <c r="J33" s="64">
        <v>435265097.7</v>
      </c>
      <c r="K33" s="64">
        <v>740150814.92</v>
      </c>
      <c r="L33" s="64">
        <v>60701036.61</v>
      </c>
      <c r="M33" s="64">
        <v>1281722873.73</v>
      </c>
      <c r="N33" s="64">
        <v>7006446658.57</v>
      </c>
      <c r="O33" s="64">
        <v>1337498530.02</v>
      </c>
      <c r="P33" s="64">
        <v>27312933494.17</v>
      </c>
      <c r="Q33" s="64">
        <v>1837757904697.69</v>
      </c>
      <c r="R33" s="64">
        <v>99231393.49</v>
      </c>
      <c r="S33" s="64">
        <v>250667212.03</v>
      </c>
      <c r="T33" s="64">
        <v>2264434135.64</v>
      </c>
      <c r="U33" s="64">
        <v>468255951.2</v>
      </c>
      <c r="V33" s="64">
        <v>195893480.93</v>
      </c>
      <c r="W33" s="64">
        <v>523291380.56</v>
      </c>
      <c r="X33" s="64">
        <v>103331145.04</v>
      </c>
      <c r="Y33" s="64">
        <v>60678726.48</v>
      </c>
      <c r="Z33" s="64">
        <v>25270204.95</v>
      </c>
      <c r="AA33" s="64">
        <v>641303321.61</v>
      </c>
      <c r="AB33" s="64">
        <v>168300617.76</v>
      </c>
      <c r="AC33" s="64">
        <v>227218232.36</v>
      </c>
      <c r="AD33" s="64">
        <v>473346380.79</v>
      </c>
      <c r="AE33" s="64">
        <v>1070328144.1</v>
      </c>
      <c r="AF33" s="64">
        <v>125638115.25</v>
      </c>
      <c r="AG33" s="64">
        <v>1415377588.62</v>
      </c>
      <c r="AH33" s="64">
        <v>8154803317.72</v>
      </c>
      <c r="AI33" s="64">
        <v>2735344982.5</v>
      </c>
      <c r="AJ33" s="64">
        <v>632826089.84</v>
      </c>
      <c r="AK33" s="64">
        <v>82033410.53</v>
      </c>
      <c r="AL33" s="64">
        <v>16021201.24</v>
      </c>
      <c r="AM33" s="64">
        <v>37245554.05</v>
      </c>
      <c r="AN33" s="64">
        <v>4823539175.9</v>
      </c>
      <c r="AO33" s="64">
        <v>92516925.55</v>
      </c>
    </row>
    <row r="34" spans="1:41" ht="12.75">
      <c r="A34" s="38" t="s">
        <v>62</v>
      </c>
      <c r="B34" s="22"/>
      <c r="C34" s="25" t="s">
        <v>27</v>
      </c>
      <c r="D34" s="64">
        <v>21732522.88</v>
      </c>
      <c r="E34" s="64">
        <v>256760517.61</v>
      </c>
      <c r="F34" s="64">
        <v>2399502942.81</v>
      </c>
      <c r="G34" s="64">
        <v>1050592414.59</v>
      </c>
      <c r="H34" s="64">
        <v>30347542.37</v>
      </c>
      <c r="I34" s="64">
        <v>799092963.58</v>
      </c>
      <c r="J34" s="64">
        <v>435265097.7</v>
      </c>
      <c r="K34" s="64">
        <v>740150814.92</v>
      </c>
      <c r="L34" s="64">
        <v>60701036.61</v>
      </c>
      <c r="M34" s="64">
        <v>1281722873.73</v>
      </c>
      <c r="N34" s="64">
        <v>7006446658.57</v>
      </c>
      <c r="O34" s="64">
        <v>1337498530.02</v>
      </c>
      <c r="P34" s="64">
        <v>27312933494.17</v>
      </c>
      <c r="Q34" s="64">
        <v>1837757904697.69</v>
      </c>
      <c r="R34" s="64">
        <v>99231393.49</v>
      </c>
      <c r="S34" s="64">
        <v>250667212.03</v>
      </c>
      <c r="T34" s="64">
        <v>2264434135.64</v>
      </c>
      <c r="U34" s="64">
        <v>468255951.2</v>
      </c>
      <c r="V34" s="64">
        <v>195893480.93</v>
      </c>
      <c r="W34" s="64">
        <v>523289719.86</v>
      </c>
      <c r="X34" s="64">
        <v>103331145.04</v>
      </c>
      <c r="Y34" s="64">
        <v>60678726.48</v>
      </c>
      <c r="Z34" s="64">
        <v>25270204.95</v>
      </c>
      <c r="AA34" s="64">
        <v>641303321.61</v>
      </c>
      <c r="AB34" s="64">
        <v>168300617.76</v>
      </c>
      <c r="AC34" s="64">
        <v>227218232.36</v>
      </c>
      <c r="AD34" s="64">
        <v>473346380.79</v>
      </c>
      <c r="AE34" s="64">
        <v>1070328144.1</v>
      </c>
      <c r="AF34" s="64">
        <v>125638115.25</v>
      </c>
      <c r="AG34" s="64">
        <v>1415377588.62</v>
      </c>
      <c r="AH34" s="64">
        <v>8154803317.72</v>
      </c>
      <c r="AI34" s="64">
        <v>2735344982.5</v>
      </c>
      <c r="AJ34" s="64">
        <v>632826089.84</v>
      </c>
      <c r="AK34" s="64">
        <v>82033410.53</v>
      </c>
      <c r="AL34" s="64">
        <v>16021201.24</v>
      </c>
      <c r="AM34" s="64">
        <v>37245554.05</v>
      </c>
      <c r="AN34" s="64">
        <v>4823539175.9</v>
      </c>
      <c r="AO34" s="64">
        <v>92516925.55</v>
      </c>
    </row>
    <row r="35" spans="1:41" ht="12.75">
      <c r="A35" s="4" t="s">
        <v>65</v>
      </c>
      <c r="B35" s="2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</row>
    <row r="36" ht="12.75">
      <c r="B36" s="2"/>
    </row>
    <row r="37" spans="2:41" ht="12.75">
      <c r="B37" s="2"/>
      <c r="AK37" s="40" t="s">
        <v>201</v>
      </c>
      <c r="AL37" s="5"/>
      <c r="AM37" s="41"/>
      <c r="AN37" s="5"/>
      <c r="AO37" s="68" t="s">
        <v>202</v>
      </c>
    </row>
    <row r="38" spans="2:41" ht="12.75">
      <c r="B38" s="2"/>
      <c r="AK38" s="42" t="s">
        <v>152</v>
      </c>
      <c r="AL38" s="5"/>
      <c r="AM38" s="5"/>
      <c r="AN38" s="5"/>
      <c r="AO38" s="5"/>
    </row>
    <row r="39" ht="12.75">
      <c r="B39" s="2"/>
    </row>
    <row r="40" ht="12.75">
      <c r="B40" s="2"/>
    </row>
    <row r="41" ht="12.75">
      <c r="B41" s="2"/>
    </row>
    <row r="42" ht="12.75">
      <c r="B42" s="2"/>
    </row>
    <row r="43" ht="12.75">
      <c r="B43" s="2"/>
    </row>
    <row r="44" ht="12.75">
      <c r="B44" s="2"/>
    </row>
    <row r="45" ht="12.75">
      <c r="B45" s="2"/>
    </row>
    <row r="46" ht="12.75">
      <c r="B46" s="2"/>
    </row>
    <row r="47" ht="12.75">
      <c r="B47" s="2"/>
    </row>
    <row r="48" ht="12.75">
      <c r="B48" s="2"/>
    </row>
    <row r="49" ht="12.75">
      <c r="B49" s="2"/>
    </row>
    <row r="50" ht="12.75">
      <c r="B50" s="2"/>
    </row>
    <row r="51" ht="12.75">
      <c r="B51" s="2"/>
    </row>
    <row r="52" ht="12.75">
      <c r="B52" s="2"/>
    </row>
    <row r="53" ht="12.75">
      <c r="B53" s="2"/>
    </row>
    <row r="54" ht="12.75">
      <c r="B54" s="2"/>
    </row>
    <row r="55" ht="12.75">
      <c r="B55" s="2"/>
    </row>
    <row r="56" ht="12.75">
      <c r="B56" s="2"/>
    </row>
    <row r="57" ht="12.75">
      <c r="B57" s="2"/>
    </row>
    <row r="58" ht="12.75">
      <c r="B58" s="2"/>
    </row>
    <row r="59" ht="12.75">
      <c r="B59" s="2"/>
    </row>
    <row r="60" ht="12.75">
      <c r="B60" s="3"/>
    </row>
    <row r="61" ht="12.75">
      <c r="B61" s="3"/>
    </row>
    <row r="62" ht="12.75">
      <c r="B62" s="3"/>
    </row>
    <row r="63" ht="12.75">
      <c r="B63" s="3"/>
    </row>
    <row r="64" ht="12.75">
      <c r="B64" s="3"/>
    </row>
    <row r="65" ht="12.75">
      <c r="B65" s="3"/>
    </row>
    <row r="66" ht="12.75">
      <c r="B66" s="3"/>
    </row>
    <row r="67" ht="12.75">
      <c r="B67" s="3"/>
    </row>
    <row r="68" ht="12.75">
      <c r="B68" s="3"/>
    </row>
    <row r="69" ht="12.75">
      <c r="B69" s="3"/>
    </row>
    <row r="70" ht="12.75">
      <c r="B70" s="3"/>
    </row>
    <row r="71" ht="12.75">
      <c r="B71" s="3"/>
    </row>
    <row r="72" ht="12.75">
      <c r="B72" s="3"/>
    </row>
    <row r="73" ht="12.75">
      <c r="B73" s="3"/>
    </row>
    <row r="74" ht="12.75">
      <c r="B74" s="3"/>
    </row>
    <row r="75" ht="12.75">
      <c r="B75" s="3"/>
    </row>
    <row r="76" ht="12.75">
      <c r="B76" s="3"/>
    </row>
    <row r="77" ht="12.75">
      <c r="B77" s="3"/>
    </row>
    <row r="78" ht="12.75">
      <c r="B78" s="3"/>
    </row>
    <row r="79" ht="12.75">
      <c r="B79" s="3"/>
    </row>
    <row r="80" ht="12.75">
      <c r="B80" s="3"/>
    </row>
    <row r="81" ht="12.75">
      <c r="B81" s="3"/>
    </row>
    <row r="82" ht="12.75">
      <c r="B82" s="3"/>
    </row>
    <row r="83" ht="12.75">
      <c r="B83" s="3"/>
    </row>
    <row r="84" ht="12.75">
      <c r="B84" s="3"/>
    </row>
    <row r="85" ht="12.75">
      <c r="B85" s="3"/>
    </row>
    <row r="86" ht="12.75">
      <c r="B86" s="3"/>
    </row>
    <row r="87" ht="12.75">
      <c r="B87" s="3"/>
    </row>
  </sheetData>
  <sheetProtection/>
  <mergeCells count="34">
    <mergeCell ref="AO2:AO3"/>
    <mergeCell ref="AG2:AG3"/>
    <mergeCell ref="AH2:AH3"/>
    <mergeCell ref="AI2:AI3"/>
    <mergeCell ref="AJ2:AJ3"/>
    <mergeCell ref="AK2:AM2"/>
    <mergeCell ref="AF2:AF3"/>
    <mergeCell ref="U2:U3"/>
    <mergeCell ref="V2:V3"/>
    <mergeCell ref="W2:W3"/>
    <mergeCell ref="X2:X3"/>
    <mergeCell ref="Y2:Y3"/>
    <mergeCell ref="Z2:Z3"/>
    <mergeCell ref="AA2:AA3"/>
    <mergeCell ref="AB2:AB3"/>
    <mergeCell ref="AC2:AC3"/>
    <mergeCell ref="AD2:AD3"/>
    <mergeCell ref="AE2:AE3"/>
    <mergeCell ref="R2:R3"/>
    <mergeCell ref="P2:Q3"/>
    <mergeCell ref="S2:S3"/>
    <mergeCell ref="T2:T3"/>
    <mergeCell ref="M2:M3"/>
    <mergeCell ref="N2:N3"/>
    <mergeCell ref="O2:O3"/>
    <mergeCell ref="G2:G3"/>
    <mergeCell ref="H2:H3"/>
    <mergeCell ref="I2:I3"/>
    <mergeCell ref="J2:J3"/>
    <mergeCell ref="D1:H1"/>
    <mergeCell ref="A2:C2"/>
    <mergeCell ref="F2:F3"/>
    <mergeCell ref="D2:E3"/>
    <mergeCell ref="K2:L3"/>
  </mergeCells>
  <printOptions/>
  <pageMargins left="0.2362204724409449" right="0.15748031496062992" top="0.1968503937007874" bottom="0.1968503937007874" header="0.5118110236220472" footer="0.15748031496062992"/>
  <pageSetup horizontalDpi="300" verticalDpi="300" orientation="landscape" paperSize="8" r:id="rId2"/>
  <headerFooter alignWithMargins="0">
    <oddFooter>&amp;L&amp;7(22) Исп. А.В. Касин 6-60-71&amp;R&amp;7Страница &amp;P из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95"/>
  <sheetViews>
    <sheetView view="pageLayout" workbookViewId="0" topLeftCell="A16">
      <selection activeCell="A7" sqref="A7"/>
    </sheetView>
  </sheetViews>
  <sheetFormatPr defaultColWidth="10.75390625" defaultRowHeight="12.75"/>
  <cols>
    <col min="1" max="1" width="49.25390625" style="0" customWidth="1"/>
    <col min="2" max="2" width="4.125" style="0" customWidth="1"/>
    <col min="3" max="3" width="4.125" style="1" customWidth="1"/>
    <col min="4" max="4" width="16.125" style="0" customWidth="1"/>
    <col min="5" max="5" width="16.125" style="0" bestFit="1" customWidth="1"/>
    <col min="6" max="6" width="16.25390625" style="0" bestFit="1" customWidth="1"/>
    <col min="7" max="7" width="18.00390625" style="0" customWidth="1"/>
    <col min="8" max="8" width="18.625" style="0" customWidth="1"/>
    <col min="9" max="9" width="17.125" style="0" customWidth="1"/>
    <col min="10" max="10" width="16.125" style="0" bestFit="1" customWidth="1"/>
    <col min="11" max="11" width="17.125" style="0" customWidth="1"/>
    <col min="12" max="12" width="16.125" style="0" bestFit="1" customWidth="1"/>
    <col min="13" max="13" width="18.375" style="0" customWidth="1"/>
    <col min="14" max="14" width="18.25390625" style="0" customWidth="1"/>
    <col min="15" max="15" width="18.375" style="0" customWidth="1"/>
    <col min="16" max="16" width="20.625" style="0" customWidth="1"/>
    <col min="17" max="17" width="23.625" style="0" customWidth="1"/>
    <col min="18" max="18" width="19.75390625" style="0" customWidth="1"/>
    <col min="19" max="19" width="18.25390625" style="0" customWidth="1"/>
    <col min="20" max="21" width="18.625" style="0" customWidth="1"/>
    <col min="22" max="22" width="17.25390625" style="0" customWidth="1"/>
    <col min="23" max="23" width="18.625" style="0" customWidth="1"/>
    <col min="24" max="24" width="18.125" style="0" customWidth="1"/>
    <col min="25" max="27" width="16.125" style="0" bestFit="1" customWidth="1"/>
    <col min="28" max="28" width="18.00390625" style="0" customWidth="1"/>
    <col min="29" max="29" width="18.875" style="0" customWidth="1"/>
    <col min="30" max="34" width="16.125" style="0" bestFit="1" customWidth="1"/>
    <col min="35" max="35" width="18.25390625" style="0" customWidth="1"/>
    <col min="36" max="37" width="18.75390625" style="0" customWidth="1"/>
    <col min="38" max="38" width="16.125" style="0" bestFit="1" customWidth="1"/>
    <col min="39" max="39" width="16.25390625" style="0" bestFit="1" customWidth="1"/>
    <col min="40" max="40" width="18.125" style="0" bestFit="1" customWidth="1"/>
    <col min="41" max="41" width="21.25390625" style="0" customWidth="1"/>
    <col min="42" max="43" width="16.125" style="0" bestFit="1" customWidth="1"/>
  </cols>
  <sheetData>
    <row r="1" spans="1:43" ht="31.5" customHeight="1">
      <c r="A1" s="6"/>
      <c r="B1" s="6"/>
      <c r="C1" s="7"/>
      <c r="D1" s="70" t="s">
        <v>155</v>
      </c>
      <c r="E1" s="70"/>
      <c r="F1" s="70"/>
      <c r="G1" s="70"/>
      <c r="H1" s="70"/>
      <c r="I1" s="6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</row>
    <row r="2" spans="1:43" ht="8.25" customHeight="1">
      <c r="A2" s="6"/>
      <c r="B2" s="6"/>
      <c r="C2" s="7"/>
      <c r="D2" s="46"/>
      <c r="E2" s="46"/>
      <c r="F2" s="46"/>
      <c r="G2" s="46"/>
      <c r="H2" s="46"/>
      <c r="I2" s="6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</row>
    <row r="3" spans="1:43" ht="12.75" customHeight="1">
      <c r="A3" s="82" t="s">
        <v>0</v>
      </c>
      <c r="B3" s="82"/>
      <c r="C3" s="82"/>
      <c r="D3" s="76" t="s">
        <v>73</v>
      </c>
      <c r="E3" s="77"/>
      <c r="F3" s="74" t="s">
        <v>75</v>
      </c>
      <c r="G3" s="74" t="s">
        <v>77</v>
      </c>
      <c r="H3" s="74" t="s">
        <v>79</v>
      </c>
      <c r="I3" s="74" t="s">
        <v>81</v>
      </c>
      <c r="J3" s="74" t="s">
        <v>83</v>
      </c>
      <c r="K3" s="76" t="s">
        <v>87</v>
      </c>
      <c r="L3" s="77"/>
      <c r="M3" s="74" t="s">
        <v>89</v>
      </c>
      <c r="N3" s="74" t="s">
        <v>91</v>
      </c>
      <c r="O3" s="74" t="s">
        <v>93</v>
      </c>
      <c r="P3" s="76" t="s">
        <v>98</v>
      </c>
      <c r="Q3" s="80"/>
      <c r="R3" s="74" t="s">
        <v>100</v>
      </c>
      <c r="S3" s="74" t="s">
        <v>102</v>
      </c>
      <c r="T3" s="74" t="s">
        <v>104</v>
      </c>
      <c r="U3" s="74" t="s">
        <v>106</v>
      </c>
      <c r="V3" s="74" t="s">
        <v>108</v>
      </c>
      <c r="W3" s="74" t="s">
        <v>110</v>
      </c>
      <c r="X3" s="74" t="s">
        <v>112</v>
      </c>
      <c r="Y3" s="74" t="s">
        <v>114</v>
      </c>
      <c r="Z3" s="74" t="s">
        <v>116</v>
      </c>
      <c r="AA3" s="74" t="s">
        <v>118</v>
      </c>
      <c r="AB3" s="74" t="s">
        <v>120</v>
      </c>
      <c r="AC3" s="74" t="s">
        <v>122</v>
      </c>
      <c r="AD3" s="74" t="s">
        <v>124</v>
      </c>
      <c r="AE3" s="74" t="s">
        <v>126</v>
      </c>
      <c r="AF3" s="74" t="s">
        <v>128</v>
      </c>
      <c r="AG3" s="74" t="s">
        <v>130</v>
      </c>
      <c r="AH3" s="74" t="s">
        <v>132</v>
      </c>
      <c r="AI3" s="74" t="s">
        <v>134</v>
      </c>
      <c r="AJ3" s="74" t="s">
        <v>136</v>
      </c>
      <c r="AK3" s="74" t="s">
        <v>138</v>
      </c>
      <c r="AL3" s="76" t="s">
        <v>144</v>
      </c>
      <c r="AM3" s="80"/>
      <c r="AN3" s="77"/>
      <c r="AO3" s="74" t="s">
        <v>146</v>
      </c>
      <c r="AP3" s="74" t="s">
        <v>148</v>
      </c>
      <c r="AQ3" s="74" t="s">
        <v>150</v>
      </c>
    </row>
    <row r="4" spans="1:43" ht="36" customHeight="1">
      <c r="A4" s="87" t="s">
        <v>1</v>
      </c>
      <c r="B4" s="88"/>
      <c r="C4" s="89"/>
      <c r="D4" s="83"/>
      <c r="E4" s="84"/>
      <c r="F4" s="85"/>
      <c r="G4" s="85"/>
      <c r="H4" s="85"/>
      <c r="I4" s="85"/>
      <c r="J4" s="85"/>
      <c r="K4" s="83"/>
      <c r="L4" s="84"/>
      <c r="M4" s="85"/>
      <c r="N4" s="85"/>
      <c r="O4" s="85"/>
      <c r="P4" s="83"/>
      <c r="Q4" s="86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3"/>
      <c r="AM4" s="86"/>
      <c r="AN4" s="84"/>
      <c r="AO4" s="85"/>
      <c r="AP4" s="85"/>
      <c r="AQ4" s="85"/>
    </row>
    <row r="5" spans="1:43" ht="12.75">
      <c r="A5" s="87" t="s">
        <v>2</v>
      </c>
      <c r="B5" s="88"/>
      <c r="C5" s="89"/>
      <c r="D5" s="83"/>
      <c r="E5" s="84"/>
      <c r="F5" s="85"/>
      <c r="G5" s="85"/>
      <c r="H5" s="85"/>
      <c r="I5" s="85"/>
      <c r="J5" s="85"/>
      <c r="K5" s="83"/>
      <c r="L5" s="84"/>
      <c r="M5" s="85"/>
      <c r="N5" s="85"/>
      <c r="O5" s="85"/>
      <c r="P5" s="83"/>
      <c r="Q5" s="86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3"/>
      <c r="AM5" s="86"/>
      <c r="AN5" s="84"/>
      <c r="AO5" s="85"/>
      <c r="AP5" s="85"/>
      <c r="AQ5" s="85"/>
    </row>
    <row r="6" spans="1:43" ht="12.75" customHeight="1" hidden="1">
      <c r="A6" s="9"/>
      <c r="B6" s="10"/>
      <c r="C6" s="11"/>
      <c r="D6" s="78"/>
      <c r="E6" s="79"/>
      <c r="F6" s="75"/>
      <c r="G6" s="75"/>
      <c r="H6" s="75"/>
      <c r="I6" s="75"/>
      <c r="J6" s="75"/>
      <c r="K6" s="78"/>
      <c r="L6" s="79"/>
      <c r="M6" s="75"/>
      <c r="N6" s="75"/>
      <c r="O6" s="75"/>
      <c r="P6" s="78"/>
      <c r="Q6" s="81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8"/>
      <c r="AM6" s="81"/>
      <c r="AN6" s="79"/>
      <c r="AO6" s="75"/>
      <c r="AP6" s="75"/>
      <c r="AQ6" s="75"/>
    </row>
    <row r="7" spans="1:43" ht="23.25" customHeight="1">
      <c r="A7" s="12"/>
      <c r="B7" s="13"/>
      <c r="C7" s="14"/>
      <c r="D7" s="15" t="s">
        <v>69</v>
      </c>
      <c r="E7" s="15" t="s">
        <v>71</v>
      </c>
      <c r="F7" s="15"/>
      <c r="G7" s="15"/>
      <c r="H7" s="15"/>
      <c r="I7" s="15"/>
      <c r="J7" s="15"/>
      <c r="K7" s="15" t="s">
        <v>84</v>
      </c>
      <c r="L7" s="15" t="s">
        <v>71</v>
      </c>
      <c r="M7" s="15"/>
      <c r="N7" s="15"/>
      <c r="O7" s="15"/>
      <c r="P7" s="15" t="s">
        <v>94</v>
      </c>
      <c r="Q7" s="15" t="s">
        <v>96</v>
      </c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 t="s">
        <v>71</v>
      </c>
      <c r="AM7" s="15" t="s">
        <v>140</v>
      </c>
      <c r="AN7" s="15" t="s">
        <v>142</v>
      </c>
      <c r="AO7" s="15"/>
      <c r="AP7" s="15"/>
      <c r="AQ7" s="15"/>
    </row>
    <row r="8" spans="1:43" ht="12.75" customHeight="1">
      <c r="A8" s="16"/>
      <c r="B8" s="17"/>
      <c r="C8" s="18"/>
      <c r="D8" s="15" t="s">
        <v>70</v>
      </c>
      <c r="E8" s="15" t="s">
        <v>72</v>
      </c>
      <c r="F8" s="15" t="s">
        <v>74</v>
      </c>
      <c r="G8" s="15" t="s">
        <v>76</v>
      </c>
      <c r="H8" s="15" t="s">
        <v>78</v>
      </c>
      <c r="I8" s="15" t="s">
        <v>80</v>
      </c>
      <c r="J8" s="15" t="s">
        <v>82</v>
      </c>
      <c r="K8" s="15" t="s">
        <v>85</v>
      </c>
      <c r="L8" s="15" t="s">
        <v>86</v>
      </c>
      <c r="M8" s="15" t="s">
        <v>88</v>
      </c>
      <c r="N8" s="15" t="s">
        <v>90</v>
      </c>
      <c r="O8" s="15" t="s">
        <v>92</v>
      </c>
      <c r="P8" s="15" t="s">
        <v>95</v>
      </c>
      <c r="Q8" s="15" t="s">
        <v>97</v>
      </c>
      <c r="R8" s="15" t="s">
        <v>99</v>
      </c>
      <c r="S8" s="15" t="s">
        <v>101</v>
      </c>
      <c r="T8" s="15" t="s">
        <v>103</v>
      </c>
      <c r="U8" s="15" t="s">
        <v>105</v>
      </c>
      <c r="V8" s="15" t="s">
        <v>107</v>
      </c>
      <c r="W8" s="15" t="s">
        <v>109</v>
      </c>
      <c r="X8" s="15" t="s">
        <v>111</v>
      </c>
      <c r="Y8" s="15" t="s">
        <v>113</v>
      </c>
      <c r="Z8" s="15" t="s">
        <v>115</v>
      </c>
      <c r="AA8" s="15" t="s">
        <v>117</v>
      </c>
      <c r="AB8" s="15" t="s">
        <v>119</v>
      </c>
      <c r="AC8" s="15" t="s">
        <v>121</v>
      </c>
      <c r="AD8" s="15" t="s">
        <v>123</v>
      </c>
      <c r="AE8" s="15" t="s">
        <v>125</v>
      </c>
      <c r="AF8" s="15" t="s">
        <v>127</v>
      </c>
      <c r="AG8" s="15" t="s">
        <v>129</v>
      </c>
      <c r="AH8" s="15" t="s">
        <v>131</v>
      </c>
      <c r="AI8" s="15" t="s">
        <v>133</v>
      </c>
      <c r="AJ8" s="15" t="s">
        <v>135</v>
      </c>
      <c r="AK8" s="15" t="s">
        <v>137</v>
      </c>
      <c r="AL8" s="15" t="s">
        <v>139</v>
      </c>
      <c r="AM8" s="15" t="s">
        <v>141</v>
      </c>
      <c r="AN8" s="15" t="s">
        <v>143</v>
      </c>
      <c r="AO8" s="15" t="s">
        <v>145</v>
      </c>
      <c r="AP8" s="15" t="s">
        <v>147</v>
      </c>
      <c r="AQ8" s="15" t="s">
        <v>149</v>
      </c>
    </row>
    <row r="9" spans="1:43" ht="24.75">
      <c r="A9" s="19" t="s">
        <v>3</v>
      </c>
      <c r="B9" s="20" t="s">
        <v>4</v>
      </c>
      <c r="C9" s="20" t="s">
        <v>5</v>
      </c>
      <c r="D9" s="44" t="s">
        <v>154</v>
      </c>
      <c r="E9" s="44" t="s">
        <v>154</v>
      </c>
      <c r="F9" s="44" t="s">
        <v>154</v>
      </c>
      <c r="G9" s="44" t="s">
        <v>154</v>
      </c>
      <c r="H9" s="44" t="s">
        <v>154</v>
      </c>
      <c r="I9" s="44" t="s">
        <v>154</v>
      </c>
      <c r="J9" s="44" t="s">
        <v>154</v>
      </c>
      <c r="K9" s="44" t="s">
        <v>154</v>
      </c>
      <c r="L9" s="44" t="s">
        <v>154</v>
      </c>
      <c r="M9" s="44" t="s">
        <v>154</v>
      </c>
      <c r="N9" s="44" t="s">
        <v>154</v>
      </c>
      <c r="O9" s="44" t="s">
        <v>154</v>
      </c>
      <c r="P9" s="44" t="s">
        <v>154</v>
      </c>
      <c r="Q9" s="44" t="s">
        <v>154</v>
      </c>
      <c r="R9" s="44" t="s">
        <v>154</v>
      </c>
      <c r="S9" s="44" t="s">
        <v>154</v>
      </c>
      <c r="T9" s="44" t="s">
        <v>154</v>
      </c>
      <c r="U9" s="44" t="s">
        <v>154</v>
      </c>
      <c r="V9" s="44" t="s">
        <v>154</v>
      </c>
      <c r="W9" s="44" t="s">
        <v>154</v>
      </c>
      <c r="X9" s="44" t="s">
        <v>154</v>
      </c>
      <c r="Y9" s="44" t="s">
        <v>154</v>
      </c>
      <c r="Z9" s="44" t="s">
        <v>154</v>
      </c>
      <c r="AA9" s="44" t="s">
        <v>154</v>
      </c>
      <c r="AB9" s="44" t="s">
        <v>154</v>
      </c>
      <c r="AC9" s="44" t="s">
        <v>154</v>
      </c>
      <c r="AD9" s="44" t="s">
        <v>154</v>
      </c>
      <c r="AE9" s="44" t="s">
        <v>154</v>
      </c>
      <c r="AF9" s="44" t="s">
        <v>154</v>
      </c>
      <c r="AG9" s="44" t="s">
        <v>154</v>
      </c>
      <c r="AH9" s="44" t="s">
        <v>154</v>
      </c>
      <c r="AI9" s="44" t="s">
        <v>154</v>
      </c>
      <c r="AJ9" s="44" t="s">
        <v>154</v>
      </c>
      <c r="AK9" s="44" t="s">
        <v>154</v>
      </c>
      <c r="AL9" s="44" t="s">
        <v>154</v>
      </c>
      <c r="AM9" s="44" t="s">
        <v>154</v>
      </c>
      <c r="AN9" s="44" t="s">
        <v>154</v>
      </c>
      <c r="AO9" s="44" t="s">
        <v>154</v>
      </c>
      <c r="AP9" s="44" t="s">
        <v>154</v>
      </c>
      <c r="AQ9" s="44" t="s">
        <v>154</v>
      </c>
    </row>
    <row r="10" spans="1:43" ht="12.75">
      <c r="A10" s="21" t="s">
        <v>6</v>
      </c>
      <c r="B10" s="22" t="s">
        <v>7</v>
      </c>
      <c r="C10" s="23" t="s">
        <v>7</v>
      </c>
      <c r="D10" s="24">
        <v>32847.37</v>
      </c>
      <c r="E10" s="24">
        <v>139615.62</v>
      </c>
      <c r="F10" s="24">
        <v>7533258.1</v>
      </c>
      <c r="G10" s="24">
        <v>37727682.17</v>
      </c>
      <c r="H10" s="24">
        <v>9853.36</v>
      </c>
      <c r="I10" s="24">
        <v>20456.16</v>
      </c>
      <c r="J10" s="24">
        <v>37074.84</v>
      </c>
      <c r="K10" s="24">
        <v>287721.17</v>
      </c>
      <c r="L10" s="24">
        <v>241480.26</v>
      </c>
      <c r="M10" s="24">
        <v>37900.23</v>
      </c>
      <c r="N10" s="24">
        <v>526081.06</v>
      </c>
      <c r="O10" s="24">
        <v>85873.93</v>
      </c>
      <c r="P10" s="24">
        <v>199151264330.41</v>
      </c>
      <c r="Q10" s="24">
        <v>810939189.33</v>
      </c>
      <c r="R10" s="24">
        <v>3329876.58</v>
      </c>
      <c r="S10" s="24">
        <v>48720.3</v>
      </c>
      <c r="T10" s="24">
        <v>111941035.89</v>
      </c>
      <c r="U10" s="24">
        <v>43760039.44</v>
      </c>
      <c r="V10" s="24">
        <v>538487.31</v>
      </c>
      <c r="W10" s="24">
        <v>559570.86</v>
      </c>
      <c r="X10" s="24">
        <v>4477469.83</v>
      </c>
      <c r="Y10" s="24">
        <v>2967711.49</v>
      </c>
      <c r="Z10" s="24">
        <v>1244361</v>
      </c>
      <c r="AA10" s="24">
        <v>531507.49</v>
      </c>
      <c r="AB10" s="24">
        <v>3245139.62</v>
      </c>
      <c r="AC10" s="24">
        <v>25861612.45</v>
      </c>
      <c r="AD10" s="24">
        <v>458493.55</v>
      </c>
      <c r="AE10" s="24">
        <v>204101.17</v>
      </c>
      <c r="AF10" s="24">
        <v>1731271.43</v>
      </c>
      <c r="AG10" s="24">
        <v>35982.55</v>
      </c>
      <c r="AH10" s="24">
        <v>347054.64</v>
      </c>
      <c r="AI10" s="24">
        <v>237566533.27</v>
      </c>
      <c r="AJ10" s="24">
        <v>1863853.03</v>
      </c>
      <c r="AK10" s="24">
        <v>359330.31</v>
      </c>
      <c r="AL10" s="24">
        <v>49847.42</v>
      </c>
      <c r="AM10" s="24">
        <v>35343.75</v>
      </c>
      <c r="AN10" s="24">
        <v>33269.25</v>
      </c>
      <c r="AO10" s="24">
        <v>477297.21</v>
      </c>
      <c r="AP10" s="24">
        <v>215573591.24</v>
      </c>
      <c r="AQ10" s="24">
        <v>2629702.51</v>
      </c>
    </row>
    <row r="11" spans="1:43" ht="12.75">
      <c r="A11" s="21" t="s">
        <v>8</v>
      </c>
      <c r="B11" s="22" t="s">
        <v>9</v>
      </c>
      <c r="C11" s="25" t="s">
        <v>9</v>
      </c>
      <c r="D11" s="24">
        <v>0</v>
      </c>
      <c r="E11" s="24">
        <v>0</v>
      </c>
      <c r="F11" s="24">
        <v>501646575.34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  <c r="L11" s="24">
        <v>0</v>
      </c>
      <c r="M11" s="24">
        <v>204684931.51</v>
      </c>
      <c r="N11" s="24">
        <v>1195407305.89</v>
      </c>
      <c r="O11" s="24">
        <v>47319678.96</v>
      </c>
      <c r="P11" s="24">
        <v>130181925309.63</v>
      </c>
      <c r="Q11" s="24">
        <v>0</v>
      </c>
      <c r="R11" s="24">
        <v>0</v>
      </c>
      <c r="S11" s="24">
        <v>5436972.6</v>
      </c>
      <c r="T11" s="24">
        <v>0</v>
      </c>
      <c r="U11" s="24">
        <v>60946377.9</v>
      </c>
      <c r="V11" s="24">
        <v>0</v>
      </c>
      <c r="W11" s="24">
        <v>0</v>
      </c>
      <c r="X11" s="24">
        <v>0</v>
      </c>
      <c r="Y11" s="24">
        <v>0</v>
      </c>
      <c r="Z11" s="24">
        <v>2500000</v>
      </c>
      <c r="AA11" s="24">
        <v>70000000</v>
      </c>
      <c r="AB11" s="24">
        <v>0</v>
      </c>
      <c r="AC11" s="24">
        <v>0</v>
      </c>
      <c r="AD11" s="24">
        <v>44026460.27</v>
      </c>
      <c r="AE11" s="24">
        <v>0</v>
      </c>
      <c r="AF11" s="24">
        <v>20000000</v>
      </c>
      <c r="AG11" s="24">
        <v>11388043.84</v>
      </c>
      <c r="AH11" s="24">
        <v>49008215.89</v>
      </c>
      <c r="AI11" s="24">
        <v>0</v>
      </c>
      <c r="AJ11" s="24">
        <v>247071835.62</v>
      </c>
      <c r="AK11" s="24">
        <v>0</v>
      </c>
      <c r="AL11" s="24">
        <v>0</v>
      </c>
      <c r="AM11" s="24">
        <v>0</v>
      </c>
      <c r="AN11" s="24">
        <v>0</v>
      </c>
      <c r="AO11" s="24">
        <v>21000000</v>
      </c>
      <c r="AP11" s="24">
        <v>903119608.35</v>
      </c>
      <c r="AQ11" s="24">
        <v>0</v>
      </c>
    </row>
    <row r="12" spans="1:43" ht="12.75">
      <c r="A12" s="21" t="s">
        <v>10</v>
      </c>
      <c r="B12" s="22"/>
      <c r="C12" s="25" t="s">
        <v>11</v>
      </c>
      <c r="D12" s="24">
        <v>19650105.75</v>
      </c>
      <c r="E12" s="24">
        <v>234755826.45</v>
      </c>
      <c r="F12" s="24">
        <v>1980247954.63</v>
      </c>
      <c r="G12" s="24">
        <v>883751868.4</v>
      </c>
      <c r="H12" s="24">
        <v>28725365.01</v>
      </c>
      <c r="I12" s="24">
        <v>750179084.75</v>
      </c>
      <c r="J12" s="24">
        <v>487316031.9</v>
      </c>
      <c r="K12" s="24">
        <v>507667987.36</v>
      </c>
      <c r="L12" s="24">
        <v>52493767.43</v>
      </c>
      <c r="M12" s="24">
        <v>1105578011.9</v>
      </c>
      <c r="N12" s="24">
        <v>5865838120.92</v>
      </c>
      <c r="O12" s="24">
        <v>716097864.47</v>
      </c>
      <c r="P12" s="24">
        <v>1501278359833.46</v>
      </c>
      <c r="Q12" s="24">
        <v>9958937577.22</v>
      </c>
      <c r="R12" s="24">
        <v>89540926.42</v>
      </c>
      <c r="S12" s="24">
        <v>152191347.8</v>
      </c>
      <c r="T12" s="24">
        <v>2096317434.12</v>
      </c>
      <c r="U12" s="24">
        <v>360390081.6</v>
      </c>
      <c r="V12" s="24">
        <v>192961608.24</v>
      </c>
      <c r="W12" s="24">
        <v>532592517.33</v>
      </c>
      <c r="X12" s="24">
        <v>90852912.81</v>
      </c>
      <c r="Y12" s="24">
        <v>58476338.32</v>
      </c>
      <c r="Z12" s="24">
        <v>25354576.63</v>
      </c>
      <c r="AA12" s="24">
        <v>310653543.48</v>
      </c>
      <c r="AB12" s="24">
        <v>75177953.8</v>
      </c>
      <c r="AC12" s="24">
        <v>138059050.2</v>
      </c>
      <c r="AD12" s="24">
        <v>100863455.45</v>
      </c>
      <c r="AE12" s="24">
        <v>424556113.8</v>
      </c>
      <c r="AF12" s="24">
        <v>1137439682.96</v>
      </c>
      <c r="AG12" s="24">
        <v>68787792.71</v>
      </c>
      <c r="AH12" s="24">
        <v>1413904848.98</v>
      </c>
      <c r="AI12" s="24">
        <v>6015613179.47</v>
      </c>
      <c r="AJ12" s="24">
        <v>1519836058.82</v>
      </c>
      <c r="AK12" s="24">
        <v>568159190.31</v>
      </c>
      <c r="AL12" s="24">
        <v>39727446.86</v>
      </c>
      <c r="AM12" s="24">
        <v>88814896.02</v>
      </c>
      <c r="AN12" s="24">
        <v>20183470.73</v>
      </c>
      <c r="AO12" s="24">
        <v>375238829.5</v>
      </c>
      <c r="AP12" s="24">
        <v>3774172967.11</v>
      </c>
      <c r="AQ12" s="24">
        <v>40970085.5</v>
      </c>
    </row>
    <row r="13" spans="1:43" s="49" customFormat="1" ht="12.75">
      <c r="A13" s="47" t="s">
        <v>12</v>
      </c>
      <c r="B13" s="22" t="s">
        <v>11</v>
      </c>
      <c r="C13" s="54"/>
      <c r="D13" s="39">
        <v>1875816.24</v>
      </c>
      <c r="E13" s="39">
        <v>19062881.47</v>
      </c>
      <c r="F13" s="39">
        <v>662937270.76</v>
      </c>
      <c r="G13" s="39">
        <v>71053782.6</v>
      </c>
      <c r="H13" s="39">
        <v>0</v>
      </c>
      <c r="I13" s="39">
        <v>75827171.72</v>
      </c>
      <c r="J13" s="39">
        <v>0</v>
      </c>
      <c r="K13" s="39">
        <v>23032673.51</v>
      </c>
      <c r="L13" s="39">
        <v>0</v>
      </c>
      <c r="M13" s="39">
        <v>145848178</v>
      </c>
      <c r="N13" s="39">
        <v>0</v>
      </c>
      <c r="O13" s="39">
        <v>131961064.83</v>
      </c>
      <c r="P13" s="39">
        <v>365226194417.4</v>
      </c>
      <c r="Q13" s="39">
        <v>3702930972.52</v>
      </c>
      <c r="R13" s="39">
        <v>20377129.1</v>
      </c>
      <c r="S13" s="39">
        <v>31905183.8</v>
      </c>
      <c r="T13" s="39">
        <v>31118535.17</v>
      </c>
      <c r="U13" s="39">
        <v>16196352</v>
      </c>
      <c r="V13" s="39">
        <v>0</v>
      </c>
      <c r="W13" s="39">
        <v>0</v>
      </c>
      <c r="X13" s="39">
        <v>0</v>
      </c>
      <c r="Y13" s="39">
        <v>0</v>
      </c>
      <c r="Z13" s="39">
        <v>0</v>
      </c>
      <c r="AA13" s="39">
        <v>0</v>
      </c>
      <c r="AB13" s="39">
        <v>5720438.5</v>
      </c>
      <c r="AC13" s="39">
        <v>13785400.8</v>
      </c>
      <c r="AD13" s="39">
        <v>0</v>
      </c>
      <c r="AE13" s="39">
        <v>27617373.9</v>
      </c>
      <c r="AF13" s="39">
        <v>0</v>
      </c>
      <c r="AG13" s="39">
        <v>6520122</v>
      </c>
      <c r="AH13" s="39">
        <v>318826778</v>
      </c>
      <c r="AI13" s="39">
        <v>990382840</v>
      </c>
      <c r="AJ13" s="39">
        <v>176870131.52</v>
      </c>
      <c r="AK13" s="39">
        <v>15190745</v>
      </c>
      <c r="AL13" s="39">
        <v>4945730.06</v>
      </c>
      <c r="AM13" s="39">
        <v>0</v>
      </c>
      <c r="AN13" s="39">
        <v>6360129.23</v>
      </c>
      <c r="AO13" s="39">
        <v>0</v>
      </c>
      <c r="AP13" s="39">
        <v>142498331.71</v>
      </c>
      <c r="AQ13" s="39">
        <v>0</v>
      </c>
    </row>
    <row r="14" spans="1:43" s="53" customFormat="1" ht="19.5">
      <c r="A14" s="50" t="s">
        <v>13</v>
      </c>
      <c r="B14" s="51" t="s">
        <v>14</v>
      </c>
      <c r="C14" s="26"/>
      <c r="D14" s="24">
        <v>0</v>
      </c>
      <c r="E14" s="24">
        <v>0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>
        <v>0</v>
      </c>
      <c r="O14" s="24">
        <v>0</v>
      </c>
      <c r="P14" s="24">
        <v>461841420100</v>
      </c>
      <c r="Q14" s="24">
        <v>2834858900</v>
      </c>
      <c r="R14" s="24">
        <v>0</v>
      </c>
      <c r="S14" s="24">
        <v>0</v>
      </c>
      <c r="T14" s="24">
        <v>0</v>
      </c>
      <c r="U14" s="24">
        <v>0</v>
      </c>
      <c r="V14" s="24">
        <v>0</v>
      </c>
      <c r="W14" s="24">
        <v>0</v>
      </c>
      <c r="X14" s="24">
        <v>0</v>
      </c>
      <c r="Y14" s="24">
        <v>0</v>
      </c>
      <c r="Z14" s="24">
        <v>0</v>
      </c>
      <c r="AA14" s="24">
        <v>0</v>
      </c>
      <c r="AB14" s="24">
        <v>0</v>
      </c>
      <c r="AC14" s="24">
        <v>0</v>
      </c>
      <c r="AD14" s="24">
        <v>0</v>
      </c>
      <c r="AE14" s="24">
        <v>0</v>
      </c>
      <c r="AF14" s="24">
        <v>0</v>
      </c>
      <c r="AG14" s="24">
        <v>0</v>
      </c>
      <c r="AH14" s="24">
        <v>0</v>
      </c>
      <c r="AI14" s="24">
        <v>0</v>
      </c>
      <c r="AJ14" s="24">
        <v>0</v>
      </c>
      <c r="AK14" s="24">
        <v>0</v>
      </c>
      <c r="AL14" s="24">
        <v>0</v>
      </c>
      <c r="AM14" s="24">
        <v>0</v>
      </c>
      <c r="AN14" s="24">
        <v>0</v>
      </c>
      <c r="AO14" s="24">
        <v>0</v>
      </c>
      <c r="AP14" s="24">
        <v>0</v>
      </c>
      <c r="AQ14" s="24">
        <v>0</v>
      </c>
    </row>
    <row r="15" spans="1:43" ht="12.75">
      <c r="A15" s="21" t="s">
        <v>15</v>
      </c>
      <c r="B15" s="22" t="s">
        <v>16</v>
      </c>
      <c r="C15" s="26"/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  <c r="M15" s="27">
        <v>0</v>
      </c>
      <c r="N15" s="27">
        <v>0</v>
      </c>
      <c r="O15" s="27">
        <v>0</v>
      </c>
      <c r="P15" s="27">
        <v>0</v>
      </c>
      <c r="Q15" s="27">
        <v>0</v>
      </c>
      <c r="R15" s="27">
        <v>0</v>
      </c>
      <c r="S15" s="27">
        <v>0</v>
      </c>
      <c r="T15" s="27">
        <v>0</v>
      </c>
      <c r="U15" s="27">
        <v>0</v>
      </c>
      <c r="V15" s="27">
        <v>0</v>
      </c>
      <c r="W15" s="27">
        <v>0</v>
      </c>
      <c r="X15" s="27">
        <v>0</v>
      </c>
      <c r="Y15" s="27">
        <v>0</v>
      </c>
      <c r="Z15" s="27">
        <v>0</v>
      </c>
      <c r="AA15" s="27">
        <v>0</v>
      </c>
      <c r="AB15" s="27">
        <v>0</v>
      </c>
      <c r="AC15" s="27">
        <v>0</v>
      </c>
      <c r="AD15" s="27">
        <v>0</v>
      </c>
      <c r="AE15" s="27">
        <v>0</v>
      </c>
      <c r="AF15" s="27">
        <v>0</v>
      </c>
      <c r="AG15" s="27">
        <v>0</v>
      </c>
      <c r="AH15" s="27">
        <v>0</v>
      </c>
      <c r="AI15" s="27">
        <v>0</v>
      </c>
      <c r="AJ15" s="27">
        <v>0</v>
      </c>
      <c r="AK15" s="27">
        <v>0</v>
      </c>
      <c r="AL15" s="27">
        <v>0</v>
      </c>
      <c r="AM15" s="27">
        <v>0</v>
      </c>
      <c r="AN15" s="27">
        <v>0</v>
      </c>
      <c r="AO15" s="27">
        <v>0</v>
      </c>
      <c r="AP15" s="27">
        <v>0</v>
      </c>
      <c r="AQ15" s="27">
        <v>0</v>
      </c>
    </row>
    <row r="16" spans="1:43" s="53" customFormat="1" ht="12.75">
      <c r="A16" s="50" t="s">
        <v>17</v>
      </c>
      <c r="B16" s="51" t="s">
        <v>18</v>
      </c>
      <c r="C16" s="28" t="s">
        <v>19</v>
      </c>
      <c r="D16" s="29">
        <v>1931342</v>
      </c>
      <c r="E16" s="29">
        <v>19820187</v>
      </c>
      <c r="F16" s="29">
        <v>276962693.46</v>
      </c>
      <c r="G16" s="29">
        <v>78691640</v>
      </c>
      <c r="H16" s="29">
        <v>1533558</v>
      </c>
      <c r="I16" s="29">
        <v>12165432</v>
      </c>
      <c r="J16" s="29">
        <v>130854185</v>
      </c>
      <c r="K16" s="29">
        <v>120790780</v>
      </c>
      <c r="L16" s="29">
        <v>15306000</v>
      </c>
      <c r="M16" s="29">
        <v>0</v>
      </c>
      <c r="N16" s="29">
        <v>1920792960.44</v>
      </c>
      <c r="O16" s="29">
        <v>185323098.5</v>
      </c>
      <c r="P16" s="29">
        <v>7211840000</v>
      </c>
      <c r="Q16" s="29">
        <v>0</v>
      </c>
      <c r="R16" s="29">
        <v>0</v>
      </c>
      <c r="S16" s="29">
        <v>0</v>
      </c>
      <c r="T16" s="29">
        <v>350006642.1</v>
      </c>
      <c r="U16" s="29">
        <v>92558600</v>
      </c>
      <c r="V16" s="29">
        <v>20341990</v>
      </c>
      <c r="W16" s="29">
        <v>93463045.93</v>
      </c>
      <c r="X16" s="29">
        <v>23433064</v>
      </c>
      <c r="Y16" s="29">
        <v>2560000</v>
      </c>
      <c r="Z16" s="29">
        <v>9385775</v>
      </c>
      <c r="AA16" s="29">
        <v>7958290</v>
      </c>
      <c r="AB16" s="29">
        <v>0</v>
      </c>
      <c r="AC16" s="29">
        <v>15432700</v>
      </c>
      <c r="AD16" s="29">
        <v>45425796.95</v>
      </c>
      <c r="AE16" s="29">
        <v>51018755.4</v>
      </c>
      <c r="AF16" s="29">
        <v>313260329.06</v>
      </c>
      <c r="AG16" s="29">
        <v>16451199.35</v>
      </c>
      <c r="AH16" s="29">
        <v>0</v>
      </c>
      <c r="AI16" s="29">
        <v>366631120</v>
      </c>
      <c r="AJ16" s="29">
        <v>35402500</v>
      </c>
      <c r="AK16" s="29">
        <v>148691289</v>
      </c>
      <c r="AL16" s="29">
        <v>8764608</v>
      </c>
      <c r="AM16" s="29">
        <v>6581040</v>
      </c>
      <c r="AN16" s="29">
        <v>4244141.7</v>
      </c>
      <c r="AO16" s="29">
        <v>34726104</v>
      </c>
      <c r="AP16" s="29">
        <v>199407306.2</v>
      </c>
      <c r="AQ16" s="29">
        <v>0</v>
      </c>
    </row>
    <row r="17" spans="1:43" ht="12.75">
      <c r="A17" s="30" t="s">
        <v>20</v>
      </c>
      <c r="B17" s="22" t="s">
        <v>21</v>
      </c>
      <c r="C17" s="28" t="s">
        <v>22</v>
      </c>
      <c r="D17" s="29">
        <v>0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29">
        <v>72.258375</v>
      </c>
      <c r="O17" s="29">
        <v>0</v>
      </c>
      <c r="P17" s="29">
        <v>0</v>
      </c>
      <c r="Q17" s="29">
        <v>0</v>
      </c>
      <c r="R17" s="29">
        <v>0</v>
      </c>
      <c r="S17" s="29">
        <v>0</v>
      </c>
      <c r="T17" s="29">
        <v>0</v>
      </c>
      <c r="U17" s="29">
        <v>7777000</v>
      </c>
      <c r="V17" s="29">
        <v>2023200</v>
      </c>
      <c r="W17" s="29">
        <v>0</v>
      </c>
      <c r="X17" s="29">
        <v>0</v>
      </c>
      <c r="Y17" s="29">
        <v>0</v>
      </c>
      <c r="Z17" s="29">
        <v>0</v>
      </c>
      <c r="AA17" s="29">
        <v>12120000</v>
      </c>
      <c r="AB17" s="29">
        <v>0</v>
      </c>
      <c r="AC17" s="29">
        <v>0</v>
      </c>
      <c r="AD17" s="29">
        <v>0</v>
      </c>
      <c r="AE17" s="29">
        <v>0</v>
      </c>
      <c r="AF17" s="29">
        <v>0</v>
      </c>
      <c r="AG17" s="29">
        <v>0</v>
      </c>
      <c r="AH17" s="29">
        <v>0</v>
      </c>
      <c r="AI17" s="29">
        <v>0</v>
      </c>
      <c r="AJ17" s="29">
        <v>0</v>
      </c>
      <c r="AK17" s="29">
        <v>0</v>
      </c>
      <c r="AL17" s="29">
        <v>0</v>
      </c>
      <c r="AM17" s="29">
        <v>0</v>
      </c>
      <c r="AN17" s="29">
        <v>0</v>
      </c>
      <c r="AO17" s="29">
        <v>7575000</v>
      </c>
      <c r="AP17" s="29">
        <v>0</v>
      </c>
      <c r="AQ17" s="29">
        <v>0</v>
      </c>
    </row>
    <row r="18" spans="1:43" ht="12.75">
      <c r="A18" s="21" t="s">
        <v>23</v>
      </c>
      <c r="B18" s="22" t="s">
        <v>24</v>
      </c>
      <c r="C18" s="28" t="s">
        <v>25</v>
      </c>
      <c r="D18" s="29">
        <v>9952655.21</v>
      </c>
      <c r="E18" s="29">
        <v>115576768.4</v>
      </c>
      <c r="F18" s="29">
        <v>675018402.4</v>
      </c>
      <c r="G18" s="29">
        <v>653933528.1</v>
      </c>
      <c r="H18" s="29">
        <v>23509110.1</v>
      </c>
      <c r="I18" s="29">
        <v>509118670.03</v>
      </c>
      <c r="J18" s="29">
        <v>356461846.9</v>
      </c>
      <c r="K18" s="29">
        <v>261982500</v>
      </c>
      <c r="L18" s="29">
        <v>32051042.58</v>
      </c>
      <c r="M18" s="29">
        <v>959729833.9</v>
      </c>
      <c r="N18" s="29">
        <v>3093303004.04</v>
      </c>
      <c r="O18" s="29">
        <v>309326116.83</v>
      </c>
      <c r="P18" s="29">
        <v>580117318599.29</v>
      </c>
      <c r="Q18" s="29">
        <v>3421147704.7</v>
      </c>
      <c r="R18" s="29">
        <v>64382682.2</v>
      </c>
      <c r="S18" s="29">
        <v>120286164</v>
      </c>
      <c r="T18" s="29">
        <v>1512212819.3</v>
      </c>
      <c r="U18" s="29">
        <v>193015143.2</v>
      </c>
      <c r="V18" s="29">
        <v>152657083.64</v>
      </c>
      <c r="W18" s="29">
        <v>433295206.4</v>
      </c>
      <c r="X18" s="29">
        <v>56817185</v>
      </c>
      <c r="Y18" s="29">
        <v>20598630</v>
      </c>
      <c r="Z18" s="29">
        <v>14566225</v>
      </c>
      <c r="AA18" s="29">
        <v>271235870.98</v>
      </c>
      <c r="AB18" s="29">
        <v>45525857.7</v>
      </c>
      <c r="AC18" s="29">
        <v>93900150</v>
      </c>
      <c r="AD18" s="29">
        <v>55437658.5</v>
      </c>
      <c r="AE18" s="29">
        <v>308422079.7</v>
      </c>
      <c r="AF18" s="29">
        <v>824179353.9</v>
      </c>
      <c r="AG18" s="29">
        <v>38115465.1</v>
      </c>
      <c r="AH18" s="29">
        <v>861406571.6</v>
      </c>
      <c r="AI18" s="29">
        <v>4322932021.8</v>
      </c>
      <c r="AJ18" s="29">
        <v>1307563427.3</v>
      </c>
      <c r="AK18" s="29">
        <v>404277156.31</v>
      </c>
      <c r="AL18" s="29">
        <v>25550908.8</v>
      </c>
      <c r="AM18" s="29">
        <v>44682077.5</v>
      </c>
      <c r="AN18" s="29">
        <v>9579199.8</v>
      </c>
      <c r="AO18" s="29">
        <v>301424627.8</v>
      </c>
      <c r="AP18" s="29">
        <v>3193299580.4</v>
      </c>
      <c r="AQ18" s="29">
        <v>32423702.1</v>
      </c>
    </row>
    <row r="19" spans="1:43" s="5" customFormat="1" ht="12.75">
      <c r="A19" s="31" t="s">
        <v>66</v>
      </c>
      <c r="B19" s="32" t="s">
        <v>67</v>
      </c>
      <c r="C19" s="33" t="s">
        <v>68</v>
      </c>
      <c r="D19" s="34">
        <v>0</v>
      </c>
      <c r="E19" s="34">
        <v>0</v>
      </c>
      <c r="F19" s="34">
        <v>0</v>
      </c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28684326975.2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4">
        <v>0</v>
      </c>
      <c r="AF19" s="34">
        <v>0</v>
      </c>
      <c r="AG19" s="34">
        <v>0</v>
      </c>
      <c r="AH19" s="34">
        <v>0</v>
      </c>
      <c r="AI19" s="34">
        <v>0</v>
      </c>
      <c r="AJ19" s="34">
        <v>0</v>
      </c>
      <c r="AK19" s="34">
        <v>0</v>
      </c>
      <c r="AL19" s="34">
        <v>0</v>
      </c>
      <c r="AM19" s="34">
        <v>0</v>
      </c>
      <c r="AN19" s="34">
        <v>0</v>
      </c>
      <c r="AO19" s="34">
        <v>0</v>
      </c>
      <c r="AP19" s="34">
        <v>0</v>
      </c>
      <c r="AQ19" s="34">
        <v>0</v>
      </c>
    </row>
    <row r="20" spans="1:43" ht="12.75">
      <c r="A20" s="21" t="s">
        <v>26</v>
      </c>
      <c r="B20" s="22" t="s">
        <v>27</v>
      </c>
      <c r="C20" s="28" t="s">
        <v>28</v>
      </c>
      <c r="D20" s="29">
        <v>5890292.3</v>
      </c>
      <c r="E20" s="29">
        <v>80295989.58</v>
      </c>
      <c r="F20" s="29">
        <v>365329588.01</v>
      </c>
      <c r="G20" s="29">
        <v>80072917.7</v>
      </c>
      <c r="H20" s="29">
        <v>3682696.91</v>
      </c>
      <c r="I20" s="29">
        <v>153067811</v>
      </c>
      <c r="J20" s="29">
        <v>0</v>
      </c>
      <c r="K20" s="29">
        <v>101862033.85</v>
      </c>
      <c r="L20" s="29">
        <v>5136724.85</v>
      </c>
      <c r="M20" s="29">
        <v>0</v>
      </c>
      <c r="N20" s="29">
        <v>779483781.44</v>
      </c>
      <c r="O20" s="29">
        <v>89487584.31</v>
      </c>
      <c r="P20" s="29">
        <v>0</v>
      </c>
      <c r="Q20" s="29">
        <v>0</v>
      </c>
      <c r="R20" s="29">
        <v>4781115.12</v>
      </c>
      <c r="S20" s="29">
        <v>0</v>
      </c>
      <c r="T20" s="29">
        <v>202979437.55</v>
      </c>
      <c r="U20" s="29">
        <v>50842986.4</v>
      </c>
      <c r="V20" s="29">
        <v>17939334.6</v>
      </c>
      <c r="W20" s="29">
        <v>5834265</v>
      </c>
      <c r="X20" s="29">
        <v>10602663.81</v>
      </c>
      <c r="Y20" s="29">
        <v>35317708.32</v>
      </c>
      <c r="Z20" s="29">
        <v>1402576.63</v>
      </c>
      <c r="AA20" s="29">
        <v>19339382.5</v>
      </c>
      <c r="AB20" s="29">
        <v>23931657.6</v>
      </c>
      <c r="AC20" s="29">
        <v>14940799.4</v>
      </c>
      <c r="AD20" s="29">
        <v>0</v>
      </c>
      <c r="AE20" s="29">
        <v>37497904.8</v>
      </c>
      <c r="AF20" s="29">
        <v>0</v>
      </c>
      <c r="AG20" s="29">
        <v>7701006.26</v>
      </c>
      <c r="AH20" s="29">
        <v>233671499.38</v>
      </c>
      <c r="AI20" s="29">
        <v>335667197.67</v>
      </c>
      <c r="AJ20" s="29">
        <v>0</v>
      </c>
      <c r="AK20" s="29">
        <v>0</v>
      </c>
      <c r="AL20" s="29">
        <v>466200</v>
      </c>
      <c r="AM20" s="29">
        <v>37551778.52</v>
      </c>
      <c r="AN20" s="29">
        <v>0</v>
      </c>
      <c r="AO20" s="29">
        <v>31513097.7</v>
      </c>
      <c r="AP20" s="29">
        <v>238967748.8</v>
      </c>
      <c r="AQ20" s="29">
        <v>8546383.4</v>
      </c>
    </row>
    <row r="21" spans="1:43" ht="19.5">
      <c r="A21" s="21" t="s">
        <v>29</v>
      </c>
      <c r="B21" s="22" t="s">
        <v>30</v>
      </c>
      <c r="C21" s="28" t="s">
        <v>31</v>
      </c>
      <c r="D21" s="29">
        <v>0</v>
      </c>
      <c r="E21" s="29">
        <v>0</v>
      </c>
      <c r="F21" s="29">
        <v>0</v>
      </c>
      <c r="G21" s="29">
        <v>0</v>
      </c>
      <c r="H21" s="29">
        <v>0</v>
      </c>
      <c r="I21" s="29">
        <v>0</v>
      </c>
      <c r="J21" s="29">
        <v>0</v>
      </c>
      <c r="K21" s="29">
        <v>0</v>
      </c>
      <c r="L21" s="29">
        <v>0</v>
      </c>
      <c r="M21" s="29">
        <v>0</v>
      </c>
      <c r="N21" s="29">
        <v>0</v>
      </c>
      <c r="O21" s="29">
        <v>0</v>
      </c>
      <c r="P21" s="29">
        <v>58197259741.57</v>
      </c>
      <c r="Q21" s="29">
        <v>0</v>
      </c>
      <c r="R21" s="29">
        <v>0</v>
      </c>
      <c r="S21" s="29">
        <v>0</v>
      </c>
      <c r="T21" s="29">
        <v>0</v>
      </c>
      <c r="U21" s="29">
        <v>0</v>
      </c>
      <c r="V21" s="29">
        <v>0</v>
      </c>
      <c r="W21" s="29">
        <v>0</v>
      </c>
      <c r="X21" s="29">
        <v>0</v>
      </c>
      <c r="Y21" s="29">
        <v>0</v>
      </c>
      <c r="Z21" s="29">
        <v>0</v>
      </c>
      <c r="AA21" s="29">
        <v>0</v>
      </c>
      <c r="AB21" s="29">
        <v>0</v>
      </c>
      <c r="AC21" s="29">
        <v>0</v>
      </c>
      <c r="AD21" s="29">
        <v>0</v>
      </c>
      <c r="AE21" s="29">
        <v>0</v>
      </c>
      <c r="AF21" s="29">
        <v>0</v>
      </c>
      <c r="AG21" s="29">
        <v>0</v>
      </c>
      <c r="AH21" s="29">
        <v>0</v>
      </c>
      <c r="AI21" s="29">
        <v>0</v>
      </c>
      <c r="AJ21" s="29">
        <v>0</v>
      </c>
      <c r="AK21" s="29">
        <v>0</v>
      </c>
      <c r="AL21" s="29">
        <v>0</v>
      </c>
      <c r="AM21" s="29">
        <v>0</v>
      </c>
      <c r="AN21" s="29">
        <v>0</v>
      </c>
      <c r="AO21" s="29">
        <v>0</v>
      </c>
      <c r="AP21" s="29">
        <v>0</v>
      </c>
      <c r="AQ21" s="29">
        <v>0</v>
      </c>
    </row>
    <row r="22" spans="1:43" ht="19.5">
      <c r="A22" s="30" t="s">
        <v>32</v>
      </c>
      <c r="B22" s="22" t="s">
        <v>33</v>
      </c>
      <c r="C22" s="28" t="s">
        <v>34</v>
      </c>
      <c r="D22" s="29">
        <v>0</v>
      </c>
      <c r="E22" s="29">
        <v>0</v>
      </c>
      <c r="F22" s="29">
        <v>0</v>
      </c>
      <c r="G22" s="29">
        <v>0</v>
      </c>
      <c r="H22" s="29">
        <v>0</v>
      </c>
      <c r="I22" s="29">
        <v>0</v>
      </c>
      <c r="J22" s="29">
        <v>0</v>
      </c>
      <c r="K22" s="29">
        <v>0</v>
      </c>
      <c r="L22" s="29">
        <v>0</v>
      </c>
      <c r="M22" s="29">
        <v>0</v>
      </c>
      <c r="N22" s="29">
        <v>0</v>
      </c>
      <c r="O22" s="29">
        <v>0</v>
      </c>
      <c r="P22" s="29">
        <v>0</v>
      </c>
      <c r="Q22" s="29">
        <v>0</v>
      </c>
      <c r="R22" s="29">
        <v>0</v>
      </c>
      <c r="S22" s="29">
        <v>0</v>
      </c>
      <c r="T22" s="29">
        <v>0</v>
      </c>
      <c r="U22" s="29">
        <v>0</v>
      </c>
      <c r="V22" s="29">
        <v>0</v>
      </c>
      <c r="W22" s="29">
        <v>0</v>
      </c>
      <c r="X22" s="29">
        <v>0</v>
      </c>
      <c r="Y22" s="29">
        <v>0</v>
      </c>
      <c r="Z22" s="29">
        <v>0</v>
      </c>
      <c r="AA22" s="29">
        <v>0</v>
      </c>
      <c r="AB22" s="29">
        <v>0</v>
      </c>
      <c r="AC22" s="29">
        <v>0</v>
      </c>
      <c r="AD22" s="29">
        <v>0</v>
      </c>
      <c r="AE22" s="29">
        <v>0</v>
      </c>
      <c r="AF22" s="29">
        <v>0</v>
      </c>
      <c r="AG22" s="29">
        <v>0</v>
      </c>
      <c r="AH22" s="29">
        <v>0</v>
      </c>
      <c r="AI22" s="29">
        <v>0</v>
      </c>
      <c r="AJ22" s="29">
        <v>0</v>
      </c>
      <c r="AK22" s="29">
        <v>0</v>
      </c>
      <c r="AL22" s="29">
        <v>0</v>
      </c>
      <c r="AM22" s="29">
        <v>0</v>
      </c>
      <c r="AN22" s="29">
        <v>0</v>
      </c>
      <c r="AO22" s="29">
        <v>0</v>
      </c>
      <c r="AP22" s="29">
        <v>0</v>
      </c>
      <c r="AQ22" s="29">
        <v>0</v>
      </c>
    </row>
    <row r="23" spans="1:43" ht="29.25">
      <c r="A23" s="21" t="s">
        <v>35</v>
      </c>
      <c r="B23" s="22" t="s">
        <v>36</v>
      </c>
      <c r="C23" s="28" t="s">
        <v>37</v>
      </c>
      <c r="D23" s="29">
        <v>0</v>
      </c>
      <c r="E23" s="29">
        <v>0</v>
      </c>
      <c r="F23" s="29">
        <v>0</v>
      </c>
      <c r="G23" s="29">
        <v>0</v>
      </c>
      <c r="H23" s="29">
        <v>0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29">
        <v>0</v>
      </c>
      <c r="R23" s="29">
        <v>0</v>
      </c>
      <c r="S23" s="29">
        <v>0</v>
      </c>
      <c r="T23" s="29">
        <v>0</v>
      </c>
      <c r="U23" s="29">
        <v>0</v>
      </c>
      <c r="V23" s="29">
        <v>0</v>
      </c>
      <c r="W23" s="29">
        <v>0</v>
      </c>
      <c r="X23" s="29">
        <v>0</v>
      </c>
      <c r="Y23" s="29">
        <v>0</v>
      </c>
      <c r="Z23" s="29">
        <v>0</v>
      </c>
      <c r="AA23" s="29">
        <v>0</v>
      </c>
      <c r="AB23" s="29">
        <v>0</v>
      </c>
      <c r="AC23" s="29">
        <v>0</v>
      </c>
      <c r="AD23" s="29">
        <v>0</v>
      </c>
      <c r="AE23" s="29">
        <v>0</v>
      </c>
      <c r="AF23" s="29">
        <v>0</v>
      </c>
      <c r="AG23" s="29">
        <v>0</v>
      </c>
      <c r="AH23" s="29">
        <v>0</v>
      </c>
      <c r="AI23" s="29">
        <v>0</v>
      </c>
      <c r="AJ23" s="29">
        <v>0</v>
      </c>
      <c r="AK23" s="29">
        <v>0</v>
      </c>
      <c r="AL23" s="29">
        <v>0</v>
      </c>
      <c r="AM23" s="29">
        <v>0</v>
      </c>
      <c r="AN23" s="29">
        <v>0</v>
      </c>
      <c r="AO23" s="29">
        <v>0</v>
      </c>
      <c r="AP23" s="29">
        <v>0</v>
      </c>
      <c r="AQ23" s="29">
        <v>0</v>
      </c>
    </row>
    <row r="24" spans="1:43" ht="12.75">
      <c r="A24" s="21" t="s">
        <v>38</v>
      </c>
      <c r="B24" s="22" t="s">
        <v>39</v>
      </c>
      <c r="C24" s="25" t="s">
        <v>14</v>
      </c>
      <c r="D24" s="35">
        <v>2332294.39</v>
      </c>
      <c r="E24" s="35">
        <v>32633714.49</v>
      </c>
      <c r="F24" s="35">
        <v>246156627.47</v>
      </c>
      <c r="G24" s="35">
        <v>17719522.24</v>
      </c>
      <c r="H24" s="35">
        <v>774431.52</v>
      </c>
      <c r="I24" s="35">
        <v>16885534.8</v>
      </c>
      <c r="J24" s="35">
        <v>9299005.52</v>
      </c>
      <c r="K24" s="35">
        <v>120734206.26</v>
      </c>
      <c r="L24" s="35">
        <v>3016719</v>
      </c>
      <c r="M24" s="35">
        <v>27521465.71</v>
      </c>
      <c r="N24" s="35">
        <v>84497521.61</v>
      </c>
      <c r="O24" s="35">
        <v>17027885.4</v>
      </c>
      <c r="P24" s="35">
        <v>23994239018.85</v>
      </c>
      <c r="Q24" s="35">
        <v>168715512.72</v>
      </c>
      <c r="R24" s="35">
        <v>2071542.4</v>
      </c>
      <c r="S24" s="35">
        <v>4073767.37</v>
      </c>
      <c r="T24" s="35">
        <v>52885474.31</v>
      </c>
      <c r="U24" s="35">
        <v>7416958</v>
      </c>
      <c r="V24" s="35">
        <v>9538098.39</v>
      </c>
      <c r="W24" s="35">
        <v>31661137.86</v>
      </c>
      <c r="X24" s="35">
        <v>1431311.73</v>
      </c>
      <c r="Y24" s="35">
        <v>3480985.62</v>
      </c>
      <c r="Z24" s="35">
        <v>394912.79</v>
      </c>
      <c r="AA24" s="35">
        <v>41511655.62</v>
      </c>
      <c r="AB24" s="35">
        <v>2019529.34</v>
      </c>
      <c r="AC24" s="35">
        <v>2882375.31</v>
      </c>
      <c r="AD24" s="35">
        <v>84019546.41</v>
      </c>
      <c r="AE24" s="35">
        <v>15322291.93</v>
      </c>
      <c r="AF24" s="35">
        <v>23538040.4</v>
      </c>
      <c r="AG24" s="35">
        <v>1801315.36</v>
      </c>
      <c r="AH24" s="35">
        <v>28305520.38</v>
      </c>
      <c r="AI24" s="35">
        <v>116790406.64</v>
      </c>
      <c r="AJ24" s="35">
        <v>167097551.91</v>
      </c>
      <c r="AK24" s="35">
        <v>33922467.51</v>
      </c>
      <c r="AL24" s="35">
        <v>622100.71</v>
      </c>
      <c r="AM24" s="35">
        <v>8333763.61</v>
      </c>
      <c r="AN24" s="35">
        <v>412147.74</v>
      </c>
      <c r="AO24" s="35">
        <v>31408227.14</v>
      </c>
      <c r="AP24" s="35">
        <v>68334366.15</v>
      </c>
      <c r="AQ24" s="35">
        <v>9674242.2</v>
      </c>
    </row>
    <row r="25" spans="1:43" ht="12.75">
      <c r="A25" s="21" t="s">
        <v>40</v>
      </c>
      <c r="B25" s="22" t="s">
        <v>41</v>
      </c>
      <c r="C25" s="36" t="s">
        <v>42</v>
      </c>
      <c r="D25" s="24">
        <v>2060718.03</v>
      </c>
      <c r="E25" s="24">
        <v>29060179.49</v>
      </c>
      <c r="F25" s="24">
        <v>209985568.58</v>
      </c>
      <c r="G25" s="24">
        <v>32641.44</v>
      </c>
      <c r="H25" s="24">
        <v>42638.89</v>
      </c>
      <c r="I25" s="24">
        <v>133220.87</v>
      </c>
      <c r="J25" s="24">
        <v>41078.77</v>
      </c>
      <c r="K25" s="24">
        <v>112112312.78</v>
      </c>
      <c r="L25" s="24">
        <v>2172616.68</v>
      </c>
      <c r="M25" s="24">
        <v>15930.28</v>
      </c>
      <c r="N25" s="24">
        <v>14777275.46</v>
      </c>
      <c r="O25" s="24">
        <v>6055326.74</v>
      </c>
      <c r="P25" s="24">
        <v>0</v>
      </c>
      <c r="Q25" s="24">
        <v>0</v>
      </c>
      <c r="R25" s="24">
        <v>19472.4</v>
      </c>
      <c r="S25" s="24">
        <v>2213.77</v>
      </c>
      <c r="T25" s="24">
        <v>15791703.26</v>
      </c>
      <c r="U25" s="24">
        <v>2321344.92</v>
      </c>
      <c r="V25" s="24">
        <v>5561226.44</v>
      </c>
      <c r="W25" s="24">
        <v>23001075.32</v>
      </c>
      <c r="X25" s="24">
        <v>4645.23</v>
      </c>
      <c r="Y25" s="24">
        <v>2677108.62</v>
      </c>
      <c r="Z25" s="24">
        <v>1510.29</v>
      </c>
      <c r="AA25" s="24">
        <v>35535762.56</v>
      </c>
      <c r="AB25" s="24">
        <v>859297.2</v>
      </c>
      <c r="AC25" s="24">
        <v>8409.31</v>
      </c>
      <c r="AD25" s="24">
        <v>82051420.19</v>
      </c>
      <c r="AE25" s="24">
        <v>6308841.04</v>
      </c>
      <c r="AF25" s="24">
        <v>4803.37</v>
      </c>
      <c r="AG25" s="24">
        <v>688947.34</v>
      </c>
      <c r="AH25" s="24">
        <v>2620445.63</v>
      </c>
      <c r="AI25" s="24">
        <v>23088665.17</v>
      </c>
      <c r="AJ25" s="24">
        <v>127365159.89</v>
      </c>
      <c r="AK25" s="24">
        <v>24214288.57</v>
      </c>
      <c r="AL25" s="24">
        <v>11285.54</v>
      </c>
      <c r="AM25" s="24">
        <v>7335620.11</v>
      </c>
      <c r="AN25" s="24">
        <v>4466.55</v>
      </c>
      <c r="AO25" s="24">
        <v>21082069.19</v>
      </c>
      <c r="AP25" s="24">
        <v>3839601.55</v>
      </c>
      <c r="AQ25" s="24">
        <v>8937344.34</v>
      </c>
    </row>
    <row r="26" spans="1:43" ht="19.5">
      <c r="A26" s="21" t="s">
        <v>43</v>
      </c>
      <c r="B26" s="22" t="s">
        <v>44</v>
      </c>
      <c r="C26" s="36" t="s">
        <v>45</v>
      </c>
      <c r="D26" s="24">
        <v>250579.85</v>
      </c>
      <c r="E26" s="24">
        <v>3426104.73</v>
      </c>
      <c r="F26" s="24">
        <v>36171058.89</v>
      </c>
      <c r="G26" s="24">
        <v>17686880.8</v>
      </c>
      <c r="H26" s="24">
        <v>731792.63</v>
      </c>
      <c r="I26" s="24">
        <v>16752313.93</v>
      </c>
      <c r="J26" s="24">
        <v>9257926.75</v>
      </c>
      <c r="K26" s="24">
        <v>8621893.48</v>
      </c>
      <c r="L26" s="24">
        <v>844102.32</v>
      </c>
      <c r="M26" s="24">
        <v>27505535.43</v>
      </c>
      <c r="N26" s="24">
        <v>69720246.15</v>
      </c>
      <c r="O26" s="24">
        <v>10972558.66</v>
      </c>
      <c r="P26" s="24">
        <v>23994163018.85</v>
      </c>
      <c r="Q26" s="24">
        <v>168715512.72</v>
      </c>
      <c r="R26" s="24">
        <v>2052070</v>
      </c>
      <c r="S26" s="24">
        <v>4071553.6</v>
      </c>
      <c r="T26" s="24">
        <v>37093771.05</v>
      </c>
      <c r="U26" s="24">
        <v>5095613.08</v>
      </c>
      <c r="V26" s="24">
        <v>3976871.95</v>
      </c>
      <c r="W26" s="24">
        <v>8660062.54</v>
      </c>
      <c r="X26" s="24">
        <v>1426666.5</v>
      </c>
      <c r="Y26" s="24">
        <v>803877</v>
      </c>
      <c r="Z26" s="24">
        <v>393402.5</v>
      </c>
      <c r="AA26" s="24">
        <v>5975893.06</v>
      </c>
      <c r="AB26" s="24">
        <v>1160232.14</v>
      </c>
      <c r="AC26" s="24">
        <v>2873966</v>
      </c>
      <c r="AD26" s="24">
        <v>1968126.22</v>
      </c>
      <c r="AE26" s="24">
        <v>9013450.89</v>
      </c>
      <c r="AF26" s="24">
        <v>23533237.03</v>
      </c>
      <c r="AG26" s="24">
        <v>1112368.02</v>
      </c>
      <c r="AH26" s="24">
        <v>25685074.75</v>
      </c>
      <c r="AI26" s="24">
        <v>93701741.47</v>
      </c>
      <c r="AJ26" s="24">
        <v>39732392.02</v>
      </c>
      <c r="AK26" s="24">
        <v>9708178.94</v>
      </c>
      <c r="AL26" s="24">
        <v>610815.17</v>
      </c>
      <c r="AM26" s="24">
        <v>998143.5</v>
      </c>
      <c r="AN26" s="24">
        <v>407681.19</v>
      </c>
      <c r="AO26" s="24">
        <v>8319962.1</v>
      </c>
      <c r="AP26" s="24">
        <v>64494764.6</v>
      </c>
      <c r="AQ26" s="24">
        <v>736897.86</v>
      </c>
    </row>
    <row r="27" spans="1:43" ht="12.75">
      <c r="A27" s="21" t="s">
        <v>46</v>
      </c>
      <c r="B27" s="22" t="s">
        <v>47</v>
      </c>
      <c r="C27" s="36" t="s">
        <v>48</v>
      </c>
      <c r="D27" s="24">
        <v>20996.51</v>
      </c>
      <c r="E27" s="24">
        <v>147430.27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4">
        <v>0</v>
      </c>
      <c r="O27" s="24">
        <v>0</v>
      </c>
      <c r="P27" s="24">
        <v>76000</v>
      </c>
      <c r="Q27" s="24">
        <v>0</v>
      </c>
      <c r="R27" s="24">
        <v>0</v>
      </c>
      <c r="S27" s="24">
        <v>0</v>
      </c>
      <c r="T27" s="24">
        <v>0</v>
      </c>
      <c r="U27" s="24">
        <v>0</v>
      </c>
      <c r="V27" s="24">
        <v>0</v>
      </c>
      <c r="W27" s="24">
        <v>0</v>
      </c>
      <c r="X27" s="24">
        <v>0</v>
      </c>
      <c r="Y27" s="24">
        <v>0</v>
      </c>
      <c r="Z27" s="24">
        <v>0</v>
      </c>
      <c r="AA27" s="24">
        <v>0</v>
      </c>
      <c r="AB27" s="24">
        <v>0</v>
      </c>
      <c r="AC27" s="24">
        <v>0</v>
      </c>
      <c r="AD27" s="24">
        <v>0</v>
      </c>
      <c r="AE27" s="24">
        <v>0</v>
      </c>
      <c r="AF27" s="24">
        <v>0</v>
      </c>
      <c r="AG27" s="24">
        <v>0</v>
      </c>
      <c r="AH27" s="24">
        <v>0</v>
      </c>
      <c r="AI27" s="24">
        <v>0</v>
      </c>
      <c r="AJ27" s="24">
        <v>0</v>
      </c>
      <c r="AK27" s="24">
        <v>0</v>
      </c>
      <c r="AL27" s="24">
        <v>0</v>
      </c>
      <c r="AM27" s="24">
        <v>0</v>
      </c>
      <c r="AN27" s="24">
        <v>0</v>
      </c>
      <c r="AO27" s="24">
        <v>2006195.85</v>
      </c>
      <c r="AP27" s="24">
        <v>0</v>
      </c>
      <c r="AQ27" s="24">
        <v>0</v>
      </c>
    </row>
    <row r="28" spans="1:43" ht="12.75">
      <c r="A28" s="21" t="s">
        <v>49</v>
      </c>
      <c r="B28" s="22"/>
      <c r="C28" s="25" t="s">
        <v>16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4">
        <v>0</v>
      </c>
      <c r="O28" s="24">
        <v>0</v>
      </c>
      <c r="P28" s="24">
        <v>0</v>
      </c>
      <c r="Q28" s="24">
        <v>0</v>
      </c>
      <c r="R28" s="24">
        <v>0</v>
      </c>
      <c r="S28" s="24">
        <v>0</v>
      </c>
      <c r="T28" s="24">
        <v>0</v>
      </c>
      <c r="U28" s="24">
        <v>0</v>
      </c>
      <c r="V28" s="24">
        <v>0</v>
      </c>
      <c r="W28" s="24">
        <v>0</v>
      </c>
      <c r="X28" s="24">
        <v>0</v>
      </c>
      <c r="Y28" s="24">
        <v>0</v>
      </c>
      <c r="Z28" s="24">
        <v>0</v>
      </c>
      <c r="AA28" s="24">
        <v>0</v>
      </c>
      <c r="AB28" s="24">
        <v>0</v>
      </c>
      <c r="AC28" s="24">
        <v>0</v>
      </c>
      <c r="AD28" s="24">
        <v>0</v>
      </c>
      <c r="AE28" s="24">
        <v>0</v>
      </c>
      <c r="AF28" s="24">
        <v>0</v>
      </c>
      <c r="AG28" s="24">
        <v>0</v>
      </c>
      <c r="AH28" s="24">
        <v>0</v>
      </c>
      <c r="AI28" s="24">
        <v>0</v>
      </c>
      <c r="AJ28" s="24">
        <v>0</v>
      </c>
      <c r="AK28" s="24">
        <v>0</v>
      </c>
      <c r="AL28" s="24">
        <v>0</v>
      </c>
      <c r="AM28" s="24">
        <v>0</v>
      </c>
      <c r="AN28" s="24">
        <v>0</v>
      </c>
      <c r="AO28" s="24">
        <v>0</v>
      </c>
      <c r="AP28" s="24">
        <v>0</v>
      </c>
      <c r="AQ28" s="24">
        <v>0</v>
      </c>
    </row>
    <row r="29" spans="1:43" ht="12.75">
      <c r="A29" s="21" t="s">
        <v>50</v>
      </c>
      <c r="B29" s="22"/>
      <c r="C29" s="23" t="s">
        <v>21</v>
      </c>
      <c r="D29" s="24">
        <v>117636.54</v>
      </c>
      <c r="E29" s="24">
        <v>1292177.87</v>
      </c>
      <c r="F29" s="24">
        <v>0</v>
      </c>
      <c r="G29" s="24">
        <v>7465068.4</v>
      </c>
      <c r="H29" s="24">
        <v>80147.59</v>
      </c>
      <c r="I29" s="24">
        <v>6940201.09</v>
      </c>
      <c r="J29" s="24">
        <v>4221831.02</v>
      </c>
      <c r="K29" s="24">
        <v>3390514.4</v>
      </c>
      <c r="L29" s="24">
        <v>360118.68</v>
      </c>
      <c r="M29" s="24">
        <v>7620450.33</v>
      </c>
      <c r="N29" s="24">
        <v>51325209.67</v>
      </c>
      <c r="O29" s="24">
        <v>4733755.27</v>
      </c>
      <c r="P29" s="24">
        <v>493892120.8</v>
      </c>
      <c r="Q29" s="24">
        <v>15390271.99</v>
      </c>
      <c r="R29" s="24">
        <v>657491.07</v>
      </c>
      <c r="S29" s="24">
        <v>1334910.02</v>
      </c>
      <c r="T29" s="24">
        <v>18021909.67</v>
      </c>
      <c r="U29" s="24">
        <v>3279084.91</v>
      </c>
      <c r="V29" s="24">
        <v>1387167.37</v>
      </c>
      <c r="W29" s="24">
        <v>4368914.48</v>
      </c>
      <c r="X29" s="24">
        <v>457504.2</v>
      </c>
      <c r="Y29" s="24">
        <v>86124.89</v>
      </c>
      <c r="Z29" s="24">
        <v>182311.99</v>
      </c>
      <c r="AA29" s="24">
        <v>2744810.78</v>
      </c>
      <c r="AB29" s="24">
        <v>726867.88</v>
      </c>
      <c r="AC29" s="24">
        <v>1217481.33</v>
      </c>
      <c r="AD29" s="24">
        <v>1296858.03</v>
      </c>
      <c r="AE29" s="24">
        <v>2709646.67</v>
      </c>
      <c r="AF29" s="24">
        <v>7268200.2</v>
      </c>
      <c r="AG29" s="24">
        <v>750787.3</v>
      </c>
      <c r="AH29" s="24">
        <v>8138035.28</v>
      </c>
      <c r="AI29" s="24">
        <v>49312926.23</v>
      </c>
      <c r="AJ29" s="24">
        <v>17814712.7</v>
      </c>
      <c r="AK29" s="24">
        <v>3986448.13</v>
      </c>
      <c r="AL29" s="24">
        <v>19722.44</v>
      </c>
      <c r="AM29" s="24">
        <v>0</v>
      </c>
      <c r="AN29" s="24">
        <v>118453.62</v>
      </c>
      <c r="AO29" s="24">
        <v>3005308.35</v>
      </c>
      <c r="AP29" s="24">
        <v>29043316.43</v>
      </c>
      <c r="AQ29" s="24">
        <v>338996.79</v>
      </c>
    </row>
    <row r="30" spans="1:43" ht="19.5">
      <c r="A30" s="21" t="s">
        <v>51</v>
      </c>
      <c r="B30" s="22"/>
      <c r="C30" s="36" t="s">
        <v>52</v>
      </c>
      <c r="D30" s="37">
        <v>0</v>
      </c>
      <c r="E30" s="37">
        <v>0</v>
      </c>
      <c r="F30" s="37">
        <v>0</v>
      </c>
      <c r="G30" s="37">
        <v>0</v>
      </c>
      <c r="H30" s="37">
        <v>0</v>
      </c>
      <c r="I30" s="37">
        <v>0</v>
      </c>
      <c r="J30" s="37">
        <v>0</v>
      </c>
      <c r="K30" s="37">
        <v>0</v>
      </c>
      <c r="L30" s="37">
        <v>0</v>
      </c>
      <c r="M30" s="37">
        <v>0</v>
      </c>
      <c r="N30" s="37">
        <v>0</v>
      </c>
      <c r="O30" s="37">
        <v>0</v>
      </c>
      <c r="P30" s="37">
        <v>0</v>
      </c>
      <c r="Q30" s="37">
        <v>0</v>
      </c>
      <c r="R30" s="37">
        <v>0</v>
      </c>
      <c r="S30" s="37">
        <v>0</v>
      </c>
      <c r="T30" s="37">
        <v>0</v>
      </c>
      <c r="U30" s="37">
        <v>0</v>
      </c>
      <c r="V30" s="37">
        <v>0</v>
      </c>
      <c r="W30" s="37">
        <v>0</v>
      </c>
      <c r="X30" s="37">
        <v>0</v>
      </c>
      <c r="Y30" s="37">
        <v>0</v>
      </c>
      <c r="Z30" s="37">
        <v>0</v>
      </c>
      <c r="AA30" s="37">
        <v>0</v>
      </c>
      <c r="AB30" s="37">
        <v>0</v>
      </c>
      <c r="AC30" s="37">
        <v>0</v>
      </c>
      <c r="AD30" s="37">
        <v>0</v>
      </c>
      <c r="AE30" s="37">
        <v>0</v>
      </c>
      <c r="AF30" s="37">
        <v>0</v>
      </c>
      <c r="AG30" s="37">
        <v>0</v>
      </c>
      <c r="AH30" s="37">
        <v>0</v>
      </c>
      <c r="AI30" s="37">
        <v>0</v>
      </c>
      <c r="AJ30" s="37">
        <v>0</v>
      </c>
      <c r="AK30" s="37">
        <v>0</v>
      </c>
      <c r="AL30" s="37">
        <v>0</v>
      </c>
      <c r="AM30" s="37">
        <v>0</v>
      </c>
      <c r="AN30" s="37">
        <v>0</v>
      </c>
      <c r="AO30" s="37">
        <v>0</v>
      </c>
      <c r="AP30" s="37">
        <v>0</v>
      </c>
      <c r="AQ30" s="37">
        <v>0</v>
      </c>
    </row>
    <row r="31" spans="1:43" ht="19.5">
      <c r="A31" s="21" t="s">
        <v>53</v>
      </c>
      <c r="B31" s="22"/>
      <c r="C31" s="36" t="s">
        <v>54</v>
      </c>
      <c r="D31" s="37">
        <v>117636.54</v>
      </c>
      <c r="E31" s="37">
        <v>1292177.87</v>
      </c>
      <c r="F31" s="37">
        <v>0</v>
      </c>
      <c r="G31" s="37">
        <v>7465068.4</v>
      </c>
      <c r="H31" s="37">
        <v>80147.59</v>
      </c>
      <c r="I31" s="37">
        <v>6940201.09</v>
      </c>
      <c r="J31" s="37">
        <v>4221831.02</v>
      </c>
      <c r="K31" s="37">
        <v>3390514.4</v>
      </c>
      <c r="L31" s="37">
        <v>360118.68</v>
      </c>
      <c r="M31" s="37">
        <v>7620450.33</v>
      </c>
      <c r="N31" s="37">
        <v>51325209.67</v>
      </c>
      <c r="O31" s="37">
        <v>4733755.27</v>
      </c>
      <c r="P31" s="37">
        <v>493892120.8</v>
      </c>
      <c r="Q31" s="37">
        <v>15390271.99</v>
      </c>
      <c r="R31" s="37">
        <v>657491.07</v>
      </c>
      <c r="S31" s="37">
        <v>1334910.02</v>
      </c>
      <c r="T31" s="37">
        <v>18021909.67</v>
      </c>
      <c r="U31" s="37">
        <v>3279084.91</v>
      </c>
      <c r="V31" s="37">
        <v>1387167.37</v>
      </c>
      <c r="W31" s="37">
        <v>4368914.48</v>
      </c>
      <c r="X31" s="37">
        <v>457504.2</v>
      </c>
      <c r="Y31" s="37">
        <v>86124.89</v>
      </c>
      <c r="Z31" s="37">
        <v>182311.99</v>
      </c>
      <c r="AA31" s="37">
        <v>2744810.78</v>
      </c>
      <c r="AB31" s="37">
        <v>726867.88</v>
      </c>
      <c r="AC31" s="37">
        <v>1217481.33</v>
      </c>
      <c r="AD31" s="37">
        <v>1296858.03</v>
      </c>
      <c r="AE31" s="37">
        <v>2709646.67</v>
      </c>
      <c r="AF31" s="37">
        <v>7268200.2</v>
      </c>
      <c r="AG31" s="37">
        <v>750787.3</v>
      </c>
      <c r="AH31" s="37">
        <v>8138035.28</v>
      </c>
      <c r="AI31" s="37">
        <v>49312926.23</v>
      </c>
      <c r="AJ31" s="37">
        <v>17814712.7</v>
      </c>
      <c r="AK31" s="37">
        <v>3986448.13</v>
      </c>
      <c r="AL31" s="37">
        <v>19722.44</v>
      </c>
      <c r="AM31" s="37">
        <v>0</v>
      </c>
      <c r="AN31" s="37">
        <v>118453.62</v>
      </c>
      <c r="AO31" s="37">
        <v>3005308.35</v>
      </c>
      <c r="AP31" s="37">
        <v>29043316.43</v>
      </c>
      <c r="AQ31" s="37">
        <v>338996.79</v>
      </c>
    </row>
    <row r="32" spans="1:43" ht="29.25">
      <c r="A32" s="21" t="s">
        <v>55</v>
      </c>
      <c r="B32" s="22"/>
      <c r="C32" s="36" t="s">
        <v>56</v>
      </c>
      <c r="D32" s="37">
        <v>0</v>
      </c>
      <c r="E32" s="37">
        <v>0</v>
      </c>
      <c r="F32" s="37">
        <v>0</v>
      </c>
      <c r="G32" s="37">
        <v>0</v>
      </c>
      <c r="H32" s="37">
        <v>0</v>
      </c>
      <c r="I32" s="37">
        <v>0</v>
      </c>
      <c r="J32" s="37">
        <v>0</v>
      </c>
      <c r="K32" s="37">
        <v>0</v>
      </c>
      <c r="L32" s="37">
        <v>0</v>
      </c>
      <c r="M32" s="37">
        <v>0</v>
      </c>
      <c r="N32" s="37">
        <v>0</v>
      </c>
      <c r="O32" s="37">
        <v>0</v>
      </c>
      <c r="P32" s="37">
        <v>0</v>
      </c>
      <c r="Q32" s="37">
        <v>0</v>
      </c>
      <c r="R32" s="37">
        <v>0</v>
      </c>
      <c r="S32" s="37">
        <v>0</v>
      </c>
      <c r="T32" s="37">
        <v>0</v>
      </c>
      <c r="U32" s="37">
        <v>0</v>
      </c>
      <c r="V32" s="37">
        <v>0</v>
      </c>
      <c r="W32" s="37">
        <v>0</v>
      </c>
      <c r="X32" s="37">
        <v>0</v>
      </c>
      <c r="Y32" s="37">
        <v>0</v>
      </c>
      <c r="Z32" s="37">
        <v>0</v>
      </c>
      <c r="AA32" s="37">
        <v>0</v>
      </c>
      <c r="AB32" s="37">
        <v>0</v>
      </c>
      <c r="AC32" s="37">
        <v>0</v>
      </c>
      <c r="AD32" s="37">
        <v>0</v>
      </c>
      <c r="AE32" s="37">
        <v>0</v>
      </c>
      <c r="AF32" s="37">
        <v>0</v>
      </c>
      <c r="AG32" s="37">
        <v>0</v>
      </c>
      <c r="AH32" s="37">
        <v>0</v>
      </c>
      <c r="AI32" s="37">
        <v>0</v>
      </c>
      <c r="AJ32" s="37">
        <v>0</v>
      </c>
      <c r="AK32" s="37">
        <v>0</v>
      </c>
      <c r="AL32" s="37">
        <v>0</v>
      </c>
      <c r="AM32" s="37">
        <v>0</v>
      </c>
      <c r="AN32" s="37">
        <v>0</v>
      </c>
      <c r="AO32" s="37">
        <v>0</v>
      </c>
      <c r="AP32" s="37">
        <v>0</v>
      </c>
      <c r="AQ32" s="37">
        <v>0</v>
      </c>
    </row>
    <row r="33" spans="1:43" ht="18.75" customHeight="1">
      <c r="A33" s="21" t="s">
        <v>57</v>
      </c>
      <c r="B33" s="22"/>
      <c r="C33" s="36" t="s">
        <v>58</v>
      </c>
      <c r="D33" s="37">
        <v>0</v>
      </c>
      <c r="E33" s="37">
        <v>0</v>
      </c>
      <c r="F33" s="37">
        <v>0</v>
      </c>
      <c r="G33" s="37">
        <v>0</v>
      </c>
      <c r="H33" s="37">
        <v>0</v>
      </c>
      <c r="I33" s="37">
        <v>0</v>
      </c>
      <c r="J33" s="37">
        <v>0</v>
      </c>
      <c r="K33" s="37">
        <v>0</v>
      </c>
      <c r="L33" s="37">
        <v>0</v>
      </c>
      <c r="M33" s="37">
        <v>0</v>
      </c>
      <c r="N33" s="37">
        <v>0</v>
      </c>
      <c r="O33" s="37">
        <v>0</v>
      </c>
      <c r="P33" s="37">
        <v>0</v>
      </c>
      <c r="Q33" s="37">
        <v>0</v>
      </c>
      <c r="R33" s="37">
        <v>0</v>
      </c>
      <c r="S33" s="37">
        <v>0</v>
      </c>
      <c r="T33" s="37">
        <v>0</v>
      </c>
      <c r="U33" s="37">
        <v>0</v>
      </c>
      <c r="V33" s="37">
        <v>0</v>
      </c>
      <c r="W33" s="37">
        <v>0</v>
      </c>
      <c r="X33" s="37">
        <v>0</v>
      </c>
      <c r="Y33" s="37">
        <v>0</v>
      </c>
      <c r="Z33" s="37">
        <v>0</v>
      </c>
      <c r="AA33" s="37">
        <v>0</v>
      </c>
      <c r="AB33" s="37">
        <v>0</v>
      </c>
      <c r="AC33" s="37">
        <v>0</v>
      </c>
      <c r="AD33" s="37">
        <v>0</v>
      </c>
      <c r="AE33" s="37">
        <v>0</v>
      </c>
      <c r="AF33" s="37">
        <v>0</v>
      </c>
      <c r="AG33" s="37">
        <v>0</v>
      </c>
      <c r="AH33" s="37">
        <v>0</v>
      </c>
      <c r="AI33" s="37">
        <v>0</v>
      </c>
      <c r="AJ33" s="37">
        <v>0</v>
      </c>
      <c r="AK33" s="37">
        <v>0</v>
      </c>
      <c r="AL33" s="37">
        <v>0</v>
      </c>
      <c r="AM33" s="37">
        <v>0</v>
      </c>
      <c r="AN33" s="37">
        <v>0</v>
      </c>
      <c r="AO33" s="37">
        <v>0</v>
      </c>
      <c r="AP33" s="37">
        <v>0</v>
      </c>
      <c r="AQ33" s="37">
        <v>0</v>
      </c>
    </row>
    <row r="34" spans="1:43" ht="12.75">
      <c r="A34" s="21" t="s">
        <v>59</v>
      </c>
      <c r="B34" s="22"/>
      <c r="C34" s="36" t="s">
        <v>60</v>
      </c>
      <c r="D34" s="37">
        <v>0</v>
      </c>
      <c r="E34" s="37">
        <v>0</v>
      </c>
      <c r="F34" s="37">
        <v>0</v>
      </c>
      <c r="G34" s="37">
        <v>0</v>
      </c>
      <c r="H34" s="37">
        <v>0</v>
      </c>
      <c r="I34" s="37">
        <v>0</v>
      </c>
      <c r="J34" s="37">
        <v>0</v>
      </c>
      <c r="K34" s="37">
        <v>0</v>
      </c>
      <c r="L34" s="37">
        <v>0</v>
      </c>
      <c r="M34" s="37">
        <v>0</v>
      </c>
      <c r="N34" s="37">
        <v>0</v>
      </c>
      <c r="O34" s="37">
        <v>0</v>
      </c>
      <c r="P34" s="37">
        <v>0</v>
      </c>
      <c r="Q34" s="37">
        <v>0</v>
      </c>
      <c r="R34" s="37">
        <v>0</v>
      </c>
      <c r="S34" s="37">
        <v>0</v>
      </c>
      <c r="T34" s="37">
        <v>0</v>
      </c>
      <c r="U34" s="37">
        <v>0</v>
      </c>
      <c r="V34" s="37">
        <v>0</v>
      </c>
      <c r="W34" s="37">
        <v>0</v>
      </c>
      <c r="X34" s="37">
        <v>0</v>
      </c>
      <c r="Y34" s="37">
        <v>0</v>
      </c>
      <c r="Z34" s="37">
        <v>0</v>
      </c>
      <c r="AA34" s="37">
        <v>0</v>
      </c>
      <c r="AB34" s="37">
        <v>0</v>
      </c>
      <c r="AC34" s="37">
        <v>0</v>
      </c>
      <c r="AD34" s="37">
        <v>0</v>
      </c>
      <c r="AE34" s="37">
        <v>0</v>
      </c>
      <c r="AF34" s="37">
        <v>0</v>
      </c>
      <c r="AG34" s="37">
        <v>0</v>
      </c>
      <c r="AH34" s="37">
        <v>0</v>
      </c>
      <c r="AI34" s="37">
        <v>0</v>
      </c>
      <c r="AJ34" s="37">
        <v>0</v>
      </c>
      <c r="AK34" s="37">
        <v>0</v>
      </c>
      <c r="AL34" s="37">
        <v>0</v>
      </c>
      <c r="AM34" s="37">
        <v>0</v>
      </c>
      <c r="AN34" s="37">
        <v>0</v>
      </c>
      <c r="AO34" s="37">
        <v>0</v>
      </c>
      <c r="AP34" s="37">
        <v>0</v>
      </c>
      <c r="AQ34" s="37">
        <v>0</v>
      </c>
    </row>
    <row r="35" spans="1:43" ht="12.75">
      <c r="A35" s="38" t="s">
        <v>61</v>
      </c>
      <c r="B35" s="22"/>
      <c r="C35" s="25" t="s">
        <v>24</v>
      </c>
      <c r="D35" s="39">
        <v>117636.54</v>
      </c>
      <c r="E35" s="39">
        <v>1292177.87</v>
      </c>
      <c r="F35" s="39">
        <v>0</v>
      </c>
      <c r="G35" s="39">
        <v>7465068.4</v>
      </c>
      <c r="H35" s="39">
        <v>80147.59</v>
      </c>
      <c r="I35" s="39">
        <v>6940201.09</v>
      </c>
      <c r="J35" s="39">
        <v>4221831.02</v>
      </c>
      <c r="K35" s="39">
        <v>3390514.4</v>
      </c>
      <c r="L35" s="39">
        <v>360118.68</v>
      </c>
      <c r="M35" s="39">
        <v>7620450.33</v>
      </c>
      <c r="N35" s="39">
        <v>51325209.67</v>
      </c>
      <c r="O35" s="39">
        <v>4733755.27</v>
      </c>
      <c r="P35" s="39">
        <v>493892120.8</v>
      </c>
      <c r="Q35" s="39">
        <v>15390271.99</v>
      </c>
      <c r="R35" s="39">
        <v>657491.07</v>
      </c>
      <c r="S35" s="39">
        <v>1334910.02</v>
      </c>
      <c r="T35" s="39">
        <v>18021909.67</v>
      </c>
      <c r="U35" s="39">
        <v>3279084.91</v>
      </c>
      <c r="V35" s="39">
        <v>1387167.37</v>
      </c>
      <c r="W35" s="39">
        <v>4368914.48</v>
      </c>
      <c r="X35" s="39">
        <v>457504.2</v>
      </c>
      <c r="Y35" s="39">
        <v>86124.89</v>
      </c>
      <c r="Z35" s="39">
        <v>182311.99</v>
      </c>
      <c r="AA35" s="39">
        <v>2744810.78</v>
      </c>
      <c r="AB35" s="39">
        <v>726867.88</v>
      </c>
      <c r="AC35" s="39">
        <v>1217481.33</v>
      </c>
      <c r="AD35" s="39">
        <v>1296858.03</v>
      </c>
      <c r="AE35" s="39">
        <v>2709646.67</v>
      </c>
      <c r="AF35" s="39">
        <v>7268200.2</v>
      </c>
      <c r="AG35" s="39">
        <v>750787.3</v>
      </c>
      <c r="AH35" s="39">
        <v>8138035.28</v>
      </c>
      <c r="AI35" s="39">
        <v>49312926.23</v>
      </c>
      <c r="AJ35" s="39">
        <v>17814712.7</v>
      </c>
      <c r="AK35" s="39">
        <v>3986448.13</v>
      </c>
      <c r="AL35" s="39">
        <v>19722.44</v>
      </c>
      <c r="AM35" s="39">
        <v>0</v>
      </c>
      <c r="AN35" s="39">
        <v>118453.62</v>
      </c>
      <c r="AO35" s="39">
        <v>3005308.35</v>
      </c>
      <c r="AP35" s="39">
        <v>29043316.43</v>
      </c>
      <c r="AQ35" s="39">
        <v>338996.79</v>
      </c>
    </row>
    <row r="36" spans="1:43" ht="18">
      <c r="A36" s="38" t="s">
        <v>64</v>
      </c>
      <c r="B36" s="22" t="s">
        <v>63</v>
      </c>
      <c r="C36" s="25"/>
      <c r="D36" s="39">
        <f aca="true" t="shared" si="0" ref="D36:AQ36">SUM(D10:D11,D13:D24)+D28</f>
        <v>22015247.51</v>
      </c>
      <c r="E36" s="39">
        <f t="shared" si="0"/>
        <v>267529156.56</v>
      </c>
      <c r="F36" s="39">
        <f t="shared" si="0"/>
        <v>2735584415.5399995</v>
      </c>
      <c r="G36" s="39">
        <f t="shared" si="0"/>
        <v>939199072.8100001</v>
      </c>
      <c r="H36" s="39">
        <f t="shared" si="0"/>
        <v>29509649.89</v>
      </c>
      <c r="I36" s="39">
        <f t="shared" si="0"/>
        <v>767085075.7099999</v>
      </c>
      <c r="J36" s="39">
        <f t="shared" si="0"/>
        <v>496652112.26</v>
      </c>
      <c r="K36" s="39">
        <f t="shared" si="0"/>
        <v>628689914.79</v>
      </c>
      <c r="L36" s="39">
        <f t="shared" si="0"/>
        <v>55751966.69</v>
      </c>
      <c r="M36" s="39">
        <f t="shared" si="0"/>
        <v>1337822309.35</v>
      </c>
      <c r="N36" s="39">
        <v>7146269029.48</v>
      </c>
      <c r="O36" s="39">
        <f t="shared" si="0"/>
        <v>780531302.7599999</v>
      </c>
      <c r="P36" s="39">
        <f t="shared" si="0"/>
        <v>1854605788492.35</v>
      </c>
      <c r="Q36" s="39">
        <f t="shared" si="0"/>
        <v>10938592279.269999</v>
      </c>
      <c r="R36" s="39">
        <f t="shared" si="0"/>
        <v>94942345.4</v>
      </c>
      <c r="S36" s="39">
        <f t="shared" si="0"/>
        <v>161750808.07</v>
      </c>
      <c r="T36" s="39">
        <f t="shared" si="0"/>
        <v>2261143944.32</v>
      </c>
      <c r="U36" s="39">
        <f t="shared" si="0"/>
        <v>472513456.93999994</v>
      </c>
      <c r="V36" s="39">
        <f t="shared" si="0"/>
        <v>203038193.94</v>
      </c>
      <c r="W36" s="39">
        <f t="shared" si="0"/>
        <v>564813226.05</v>
      </c>
      <c r="X36" s="39">
        <f t="shared" si="0"/>
        <v>96761694.37</v>
      </c>
      <c r="Y36" s="39">
        <f t="shared" si="0"/>
        <v>64925035.43</v>
      </c>
      <c r="Z36" s="39">
        <f t="shared" si="0"/>
        <v>29493850.419999998</v>
      </c>
      <c r="AA36" s="39">
        <f t="shared" si="0"/>
        <v>422696706.59000003</v>
      </c>
      <c r="AB36" s="39">
        <f t="shared" si="0"/>
        <v>80442622.76000002</v>
      </c>
      <c r="AC36" s="39">
        <f t="shared" si="0"/>
        <v>166803037.96</v>
      </c>
      <c r="AD36" s="39">
        <f t="shared" si="0"/>
        <v>229367955.68</v>
      </c>
      <c r="AE36" s="39">
        <f t="shared" si="0"/>
        <v>440082506.9</v>
      </c>
      <c r="AF36" s="39">
        <f t="shared" si="0"/>
        <v>1182708994.79</v>
      </c>
      <c r="AG36" s="39">
        <f t="shared" si="0"/>
        <v>82013134.46000001</v>
      </c>
      <c r="AH36" s="39">
        <f t="shared" si="0"/>
        <v>1491565639.8900003</v>
      </c>
      <c r="AI36" s="39">
        <f t="shared" si="0"/>
        <v>6369970119.38</v>
      </c>
      <c r="AJ36" s="39">
        <f t="shared" si="0"/>
        <v>1935869299.38</v>
      </c>
      <c r="AK36" s="39">
        <f t="shared" si="0"/>
        <v>602440988.13</v>
      </c>
      <c r="AL36" s="39">
        <f t="shared" si="0"/>
        <v>40399394.99</v>
      </c>
      <c r="AM36" s="39">
        <f t="shared" si="0"/>
        <v>97184003.38000001</v>
      </c>
      <c r="AN36" s="39">
        <f t="shared" si="0"/>
        <v>20628887.72</v>
      </c>
      <c r="AO36" s="39">
        <f t="shared" si="0"/>
        <v>428124353.84999996</v>
      </c>
      <c r="AP36" s="39">
        <f t="shared" si="0"/>
        <v>4961200532.85</v>
      </c>
      <c r="AQ36" s="39">
        <f t="shared" si="0"/>
        <v>53274030.20999999</v>
      </c>
    </row>
    <row r="37" spans="1:43" ht="12.75">
      <c r="A37" s="38" t="s">
        <v>62</v>
      </c>
      <c r="B37" s="22"/>
      <c r="C37" s="25" t="s">
        <v>27</v>
      </c>
      <c r="D37" s="39">
        <f aca="true" t="shared" si="1" ref="D37:AQ37">SUM(D10,D11,D12,D24,D28)-D35</f>
        <v>21897610.970000003</v>
      </c>
      <c r="E37" s="39">
        <f t="shared" si="1"/>
        <v>266236978.69</v>
      </c>
      <c r="F37" s="39">
        <f t="shared" si="1"/>
        <v>2735584415.54</v>
      </c>
      <c r="G37" s="39">
        <f t="shared" si="1"/>
        <v>931734004.41</v>
      </c>
      <c r="H37" s="39">
        <f t="shared" si="1"/>
        <v>29429502.3</v>
      </c>
      <c r="I37" s="39">
        <f t="shared" si="1"/>
        <v>760144874.6199999</v>
      </c>
      <c r="J37" s="39">
        <f t="shared" si="1"/>
        <v>492430281.23999995</v>
      </c>
      <c r="K37" s="39">
        <f t="shared" si="1"/>
        <v>625299400.3900001</v>
      </c>
      <c r="L37" s="39">
        <f t="shared" si="1"/>
        <v>55391848.01</v>
      </c>
      <c r="M37" s="39">
        <f t="shared" si="1"/>
        <v>1330201859.0200002</v>
      </c>
      <c r="N37" s="39">
        <f t="shared" si="1"/>
        <v>7094943819.809999</v>
      </c>
      <c r="O37" s="39">
        <f t="shared" si="1"/>
        <v>775797547.49</v>
      </c>
      <c r="P37" s="39">
        <f t="shared" si="1"/>
        <v>1854111896371.55</v>
      </c>
      <c r="Q37" s="39">
        <f t="shared" si="1"/>
        <v>10923202007.279999</v>
      </c>
      <c r="R37" s="39">
        <f t="shared" si="1"/>
        <v>94284854.33000001</v>
      </c>
      <c r="S37" s="39">
        <f t="shared" si="1"/>
        <v>160415898.05</v>
      </c>
      <c r="T37" s="39">
        <f t="shared" si="1"/>
        <v>2243122034.6499996</v>
      </c>
      <c r="U37" s="39">
        <f t="shared" si="1"/>
        <v>469234372.03000003</v>
      </c>
      <c r="V37" s="39">
        <f t="shared" si="1"/>
        <v>201651026.57</v>
      </c>
      <c r="W37" s="39">
        <f t="shared" si="1"/>
        <v>560444311.5699999</v>
      </c>
      <c r="X37" s="39">
        <f t="shared" si="1"/>
        <v>96304190.17</v>
      </c>
      <c r="Y37" s="39">
        <f t="shared" si="1"/>
        <v>64838910.54</v>
      </c>
      <c r="Z37" s="39">
        <f t="shared" si="1"/>
        <v>29311538.43</v>
      </c>
      <c r="AA37" s="39">
        <f t="shared" si="1"/>
        <v>419951895.81000006</v>
      </c>
      <c r="AB37" s="39">
        <f t="shared" si="1"/>
        <v>79715754.88000001</v>
      </c>
      <c r="AC37" s="39">
        <f t="shared" si="1"/>
        <v>165585556.62999997</v>
      </c>
      <c r="AD37" s="39">
        <f t="shared" si="1"/>
        <v>228071097.65</v>
      </c>
      <c r="AE37" s="39">
        <f t="shared" si="1"/>
        <v>437372860.23</v>
      </c>
      <c r="AF37" s="39">
        <f t="shared" si="1"/>
        <v>1175440794.5900002</v>
      </c>
      <c r="AG37" s="39">
        <f t="shared" si="1"/>
        <v>81262347.16</v>
      </c>
      <c r="AH37" s="39">
        <f t="shared" si="1"/>
        <v>1483427604.6100001</v>
      </c>
      <c r="AI37" s="39">
        <f t="shared" si="1"/>
        <v>6320657193.150002</v>
      </c>
      <c r="AJ37" s="39">
        <f t="shared" si="1"/>
        <v>1918054586.68</v>
      </c>
      <c r="AK37" s="39">
        <f t="shared" si="1"/>
        <v>598454539.9999999</v>
      </c>
      <c r="AL37" s="39">
        <f t="shared" si="1"/>
        <v>40379672.550000004</v>
      </c>
      <c r="AM37" s="39">
        <f t="shared" si="1"/>
        <v>97184003.38</v>
      </c>
      <c r="AN37" s="39">
        <f t="shared" si="1"/>
        <v>20510434.099999998</v>
      </c>
      <c r="AO37" s="39">
        <f t="shared" si="1"/>
        <v>425119045.49999994</v>
      </c>
      <c r="AP37" s="39">
        <f t="shared" si="1"/>
        <v>4932157216.42</v>
      </c>
      <c r="AQ37" s="39">
        <f t="shared" si="1"/>
        <v>52935033.419999994</v>
      </c>
    </row>
    <row r="38" spans="1:43" ht="12.75">
      <c r="A38" s="4" t="s">
        <v>65</v>
      </c>
      <c r="B38" s="2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</row>
    <row r="39" ht="12.75">
      <c r="B39" s="2"/>
    </row>
    <row r="40" spans="2:43" ht="12.75">
      <c r="B40" s="2"/>
      <c r="AM40" s="40" t="s">
        <v>151</v>
      </c>
      <c r="AN40" s="5"/>
      <c r="AO40" s="41"/>
      <c r="AP40" s="41"/>
      <c r="AQ40" s="41"/>
    </row>
    <row r="41" spans="2:43" ht="12.75">
      <c r="B41" s="2"/>
      <c r="AM41" s="42" t="s">
        <v>152</v>
      </c>
      <c r="AN41" s="5"/>
      <c r="AO41" s="5"/>
      <c r="AP41" s="5"/>
      <c r="AQ41" s="43" t="s">
        <v>153</v>
      </c>
    </row>
    <row r="42" ht="12.75">
      <c r="B42" s="2"/>
    </row>
    <row r="43" ht="12.75">
      <c r="B43" s="2"/>
    </row>
    <row r="44" ht="12.75">
      <c r="B44" s="2"/>
    </row>
    <row r="45" ht="12.75">
      <c r="B45" s="2"/>
    </row>
    <row r="46" ht="12.75">
      <c r="B46" s="2"/>
    </row>
    <row r="47" ht="12.75">
      <c r="B47" s="2"/>
    </row>
    <row r="48" ht="12.75">
      <c r="B48" s="2"/>
    </row>
    <row r="49" ht="12.75">
      <c r="B49" s="2"/>
    </row>
    <row r="50" ht="12.75">
      <c r="B50" s="2"/>
    </row>
    <row r="51" ht="12.75">
      <c r="B51" s="2"/>
    </row>
    <row r="52" ht="12.75">
      <c r="B52" s="2"/>
    </row>
    <row r="53" ht="12.75">
      <c r="B53" s="2"/>
    </row>
    <row r="54" ht="12.75">
      <c r="B54" s="2"/>
    </row>
    <row r="55" ht="12.75">
      <c r="B55" s="2"/>
    </row>
    <row r="56" ht="12.75">
      <c r="B56" s="2"/>
    </row>
    <row r="57" ht="12.75">
      <c r="B57" s="2"/>
    </row>
    <row r="58" ht="12.75">
      <c r="B58" s="2"/>
    </row>
    <row r="59" ht="12.75">
      <c r="B59" s="2"/>
    </row>
    <row r="60" ht="12.75">
      <c r="B60" s="2"/>
    </row>
    <row r="61" ht="12.75">
      <c r="B61" s="2"/>
    </row>
    <row r="62" ht="12.75">
      <c r="B62" s="2"/>
    </row>
    <row r="63" ht="12.75">
      <c r="B63" s="2"/>
    </row>
    <row r="64" ht="12.75">
      <c r="B64" s="2"/>
    </row>
    <row r="65" ht="12.75">
      <c r="B65" s="2"/>
    </row>
    <row r="66" ht="12.75">
      <c r="B66" s="2"/>
    </row>
    <row r="67" ht="12.75">
      <c r="B67" s="2"/>
    </row>
    <row r="68" ht="12.75">
      <c r="B68" s="3"/>
    </row>
    <row r="69" ht="12.75">
      <c r="B69" s="3"/>
    </row>
    <row r="70" ht="12.75">
      <c r="B70" s="3"/>
    </row>
    <row r="71" ht="12.75">
      <c r="B71" s="3"/>
    </row>
    <row r="72" ht="12.75">
      <c r="B72" s="3"/>
    </row>
    <row r="73" ht="12.75">
      <c r="B73" s="3"/>
    </row>
    <row r="74" ht="12.75">
      <c r="B74" s="3"/>
    </row>
    <row r="75" ht="12.75">
      <c r="B75" s="3"/>
    </row>
    <row r="76" ht="12.75">
      <c r="B76" s="3"/>
    </row>
    <row r="77" ht="12.75">
      <c r="B77" s="3"/>
    </row>
    <row r="78" ht="12.75">
      <c r="B78" s="3"/>
    </row>
    <row r="79" ht="12.75">
      <c r="B79" s="3"/>
    </row>
    <row r="80" ht="12.75">
      <c r="B80" s="3"/>
    </row>
    <row r="81" ht="12.75">
      <c r="B81" s="3"/>
    </row>
    <row r="82" ht="12.75">
      <c r="B82" s="3"/>
    </row>
    <row r="83" ht="12.75">
      <c r="B83" s="3"/>
    </row>
    <row r="84" ht="12.75">
      <c r="B84" s="3"/>
    </row>
    <row r="85" ht="12.75">
      <c r="B85" s="3"/>
    </row>
    <row r="86" ht="12.75">
      <c r="B86" s="3"/>
    </row>
    <row r="87" ht="12.75">
      <c r="B87" s="3"/>
    </row>
    <row r="88" ht="12.75">
      <c r="B88" s="3"/>
    </row>
    <row r="89" ht="12.75">
      <c r="B89" s="3"/>
    </row>
    <row r="90" ht="12.75">
      <c r="B90" s="3"/>
    </row>
    <row r="91" ht="12.75">
      <c r="B91" s="3"/>
    </row>
    <row r="92" ht="12.75">
      <c r="B92" s="3"/>
    </row>
    <row r="93" ht="12.75">
      <c r="B93" s="3"/>
    </row>
    <row r="94" ht="12.75">
      <c r="B94" s="3"/>
    </row>
    <row r="95" ht="12.75">
      <c r="B95" s="3"/>
    </row>
  </sheetData>
  <sheetProtection/>
  <mergeCells count="39">
    <mergeCell ref="AQ3:AQ6"/>
    <mergeCell ref="A4:C4"/>
    <mergeCell ref="A5:C5"/>
    <mergeCell ref="AI3:AI6"/>
    <mergeCell ref="AJ3:AJ6"/>
    <mergeCell ref="AK3:AK6"/>
    <mergeCell ref="AL3:AN6"/>
    <mergeCell ref="AO3:AO6"/>
    <mergeCell ref="AP3:AP6"/>
    <mergeCell ref="AC3:AC6"/>
    <mergeCell ref="AD3:AD6"/>
    <mergeCell ref="AE3:AE6"/>
    <mergeCell ref="AF3:AF6"/>
    <mergeCell ref="AG3:AG6"/>
    <mergeCell ref="AH3:AH6"/>
    <mergeCell ref="W3:W6"/>
    <mergeCell ref="X3:X6"/>
    <mergeCell ref="Y3:Y6"/>
    <mergeCell ref="Z3:Z6"/>
    <mergeCell ref="AA3:AA6"/>
    <mergeCell ref="AB3:AB6"/>
    <mergeCell ref="V3:V6"/>
    <mergeCell ref="I3:I6"/>
    <mergeCell ref="J3:J6"/>
    <mergeCell ref="K3:L6"/>
    <mergeCell ref="M3:M6"/>
    <mergeCell ref="N3:N6"/>
    <mergeCell ref="O3:O6"/>
    <mergeCell ref="P3:Q6"/>
    <mergeCell ref="R3:R6"/>
    <mergeCell ref="S3:S6"/>
    <mergeCell ref="T3:T6"/>
    <mergeCell ref="U3:U6"/>
    <mergeCell ref="D1:H1"/>
    <mergeCell ref="A3:C3"/>
    <mergeCell ref="D3:E6"/>
    <mergeCell ref="F3:F6"/>
    <mergeCell ref="G3:G6"/>
    <mergeCell ref="H3:H6"/>
  </mergeCells>
  <printOptions/>
  <pageMargins left="0.7" right="0.7" top="0.75" bottom="0.75" header="0.3" footer="0.3"/>
  <pageSetup horizontalDpi="600" verticalDpi="600" orientation="landscape" paperSize="8" r:id="rId2"/>
  <headerFooter>
    <oddFooter>&amp;L&amp;7Исп. Касин А.В. 6-60-71&amp;R&amp;7Страница  &amp;P из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T95"/>
  <sheetViews>
    <sheetView zoomScalePageLayoutView="0" workbookViewId="0" topLeftCell="A4">
      <pane xSplit="3" ySplit="6" topLeftCell="O19" activePane="bottomRight" state="frozen"/>
      <selection pane="topLeft" activeCell="A4" sqref="A4"/>
      <selection pane="topRight" activeCell="D4" sqref="D4"/>
      <selection pane="bottomLeft" activeCell="A10" sqref="A10"/>
      <selection pane="bottomRight" activeCell="Q39" sqref="Q39"/>
    </sheetView>
  </sheetViews>
  <sheetFormatPr defaultColWidth="10.75390625" defaultRowHeight="12.75"/>
  <cols>
    <col min="1" max="1" width="49.25390625" style="0" customWidth="1"/>
    <col min="2" max="2" width="4.125" style="0" customWidth="1"/>
    <col min="3" max="3" width="4.125" style="1" customWidth="1"/>
    <col min="4" max="4" width="16.125" style="0" customWidth="1"/>
    <col min="5" max="5" width="16.125" style="0" bestFit="1" customWidth="1"/>
    <col min="6" max="6" width="16.25390625" style="0" bestFit="1" customWidth="1"/>
    <col min="7" max="7" width="18.00390625" style="0" customWidth="1"/>
    <col min="8" max="8" width="18.625" style="0" customWidth="1"/>
    <col min="9" max="9" width="17.125" style="0" customWidth="1"/>
    <col min="10" max="10" width="16.125" style="0" bestFit="1" customWidth="1"/>
    <col min="11" max="11" width="17.125" style="0" customWidth="1"/>
    <col min="12" max="12" width="16.125" style="0" bestFit="1" customWidth="1"/>
    <col min="13" max="13" width="18.375" style="0" customWidth="1"/>
    <col min="14" max="14" width="18.25390625" style="0" customWidth="1"/>
    <col min="15" max="15" width="18.375" style="0" customWidth="1"/>
    <col min="16" max="16" width="20.625" style="0" customWidth="1"/>
    <col min="17" max="17" width="23.625" style="0" customWidth="1"/>
    <col min="18" max="18" width="19.75390625" style="0" customWidth="1"/>
    <col min="19" max="19" width="18.25390625" style="0" customWidth="1"/>
    <col min="20" max="21" width="18.625" style="0" customWidth="1"/>
    <col min="22" max="22" width="17.25390625" style="0" customWidth="1"/>
    <col min="23" max="23" width="18.625" style="0" customWidth="1"/>
    <col min="24" max="24" width="18.125" style="0" customWidth="1"/>
    <col min="25" max="27" width="16.125" style="0" bestFit="1" customWidth="1"/>
    <col min="28" max="28" width="18.00390625" style="0" customWidth="1"/>
    <col min="29" max="29" width="18.875" style="0" customWidth="1"/>
    <col min="30" max="34" width="16.125" style="0" bestFit="1" customWidth="1"/>
    <col min="35" max="35" width="18.25390625" style="0" customWidth="1"/>
    <col min="36" max="37" width="18.75390625" style="0" customWidth="1"/>
    <col min="38" max="38" width="16.125" style="0" bestFit="1" customWidth="1"/>
    <col min="39" max="39" width="16.25390625" style="0" bestFit="1" customWidth="1"/>
    <col min="40" max="40" width="18.125" style="0" bestFit="1" customWidth="1"/>
    <col min="41" max="41" width="21.25390625" style="0" customWidth="1"/>
    <col min="42" max="43" width="16.125" style="0" bestFit="1" customWidth="1"/>
    <col min="44" max="44" width="19.625" style="0" customWidth="1"/>
    <col min="45" max="45" width="19.00390625" style="0" customWidth="1"/>
    <col min="46" max="46" width="17.00390625" style="0" customWidth="1"/>
  </cols>
  <sheetData>
    <row r="1" spans="1:43" ht="31.5" customHeight="1">
      <c r="A1" s="6"/>
      <c r="B1" s="6"/>
      <c r="C1" s="7"/>
      <c r="D1" s="70" t="s">
        <v>155</v>
      </c>
      <c r="E1" s="70"/>
      <c r="F1" s="70"/>
      <c r="G1" s="70"/>
      <c r="H1" s="70"/>
      <c r="I1" s="6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</row>
    <row r="2" spans="1:43" ht="8.25" customHeight="1">
      <c r="A2" s="6"/>
      <c r="B2" s="6"/>
      <c r="C2" s="7"/>
      <c r="D2" s="46"/>
      <c r="E2" s="46"/>
      <c r="F2" s="46"/>
      <c r="G2" s="46"/>
      <c r="H2" s="46"/>
      <c r="I2" s="6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</row>
    <row r="3" spans="1:43" ht="12.75" customHeight="1">
      <c r="A3" s="82" t="s">
        <v>0</v>
      </c>
      <c r="B3" s="82"/>
      <c r="C3" s="82"/>
      <c r="D3" s="76" t="s">
        <v>73</v>
      </c>
      <c r="E3" s="77"/>
      <c r="F3" s="74" t="s">
        <v>75</v>
      </c>
      <c r="G3" s="74" t="s">
        <v>77</v>
      </c>
      <c r="H3" s="74" t="s">
        <v>79</v>
      </c>
      <c r="I3" s="74" t="s">
        <v>81</v>
      </c>
      <c r="J3" s="74" t="s">
        <v>83</v>
      </c>
      <c r="K3" s="76" t="s">
        <v>87</v>
      </c>
      <c r="L3" s="77"/>
      <c r="M3" s="74" t="s">
        <v>89</v>
      </c>
      <c r="N3" s="74" t="s">
        <v>91</v>
      </c>
      <c r="O3" s="74" t="s">
        <v>93</v>
      </c>
      <c r="P3" s="76" t="s">
        <v>98</v>
      </c>
      <c r="Q3" s="80"/>
      <c r="R3" s="74" t="s">
        <v>100</v>
      </c>
      <c r="S3" s="74" t="s">
        <v>102</v>
      </c>
      <c r="T3" s="74" t="s">
        <v>104</v>
      </c>
      <c r="U3" s="74" t="s">
        <v>106</v>
      </c>
      <c r="V3" s="74" t="s">
        <v>108</v>
      </c>
      <c r="W3" s="74" t="s">
        <v>110</v>
      </c>
      <c r="X3" s="74" t="s">
        <v>112</v>
      </c>
      <c r="Y3" s="74" t="s">
        <v>114</v>
      </c>
      <c r="Z3" s="74" t="s">
        <v>116</v>
      </c>
      <c r="AA3" s="74" t="s">
        <v>118</v>
      </c>
      <c r="AB3" s="74" t="s">
        <v>120</v>
      </c>
      <c r="AC3" s="74" t="s">
        <v>122</v>
      </c>
      <c r="AD3" s="74" t="s">
        <v>124</v>
      </c>
      <c r="AE3" s="74" t="s">
        <v>126</v>
      </c>
      <c r="AF3" s="74" t="s">
        <v>128</v>
      </c>
      <c r="AG3" s="74" t="s">
        <v>130</v>
      </c>
      <c r="AH3" s="74" t="s">
        <v>132</v>
      </c>
      <c r="AI3" s="74" t="s">
        <v>134</v>
      </c>
      <c r="AJ3" s="74" t="s">
        <v>136</v>
      </c>
      <c r="AK3" s="74" t="s">
        <v>138</v>
      </c>
      <c r="AL3" s="76" t="s">
        <v>144</v>
      </c>
      <c r="AM3" s="80"/>
      <c r="AN3" s="77"/>
      <c r="AO3" s="74" t="s">
        <v>146</v>
      </c>
      <c r="AP3" s="74" t="s">
        <v>148</v>
      </c>
      <c r="AQ3" s="74" t="s">
        <v>150</v>
      </c>
    </row>
    <row r="4" spans="1:43" ht="36" customHeight="1">
      <c r="A4" s="87" t="s">
        <v>1</v>
      </c>
      <c r="B4" s="88"/>
      <c r="C4" s="89"/>
      <c r="D4" s="83"/>
      <c r="E4" s="84"/>
      <c r="F4" s="85"/>
      <c r="G4" s="85"/>
      <c r="H4" s="85"/>
      <c r="I4" s="85"/>
      <c r="J4" s="85"/>
      <c r="K4" s="83"/>
      <c r="L4" s="84"/>
      <c r="M4" s="85"/>
      <c r="N4" s="85"/>
      <c r="O4" s="85"/>
      <c r="P4" s="83"/>
      <c r="Q4" s="86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3"/>
      <c r="AM4" s="86"/>
      <c r="AN4" s="84"/>
      <c r="AO4" s="85"/>
      <c r="AP4" s="85"/>
      <c r="AQ4" s="85"/>
    </row>
    <row r="5" spans="1:43" ht="12.75">
      <c r="A5" s="87" t="s">
        <v>2</v>
      </c>
      <c r="B5" s="88"/>
      <c r="C5" s="89"/>
      <c r="D5" s="83"/>
      <c r="E5" s="84"/>
      <c r="F5" s="85"/>
      <c r="G5" s="85"/>
      <c r="H5" s="85"/>
      <c r="I5" s="85"/>
      <c r="J5" s="85"/>
      <c r="K5" s="83"/>
      <c r="L5" s="84"/>
      <c r="M5" s="85"/>
      <c r="N5" s="85"/>
      <c r="O5" s="85"/>
      <c r="P5" s="83"/>
      <c r="Q5" s="86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3"/>
      <c r="AM5" s="86"/>
      <c r="AN5" s="84"/>
      <c r="AO5" s="85"/>
      <c r="AP5" s="85"/>
      <c r="AQ5" s="85"/>
    </row>
    <row r="6" spans="1:43" ht="12.75" customHeight="1" hidden="1">
      <c r="A6" s="9"/>
      <c r="B6" s="10"/>
      <c r="C6" s="11"/>
      <c r="D6" s="78"/>
      <c r="E6" s="79"/>
      <c r="F6" s="75"/>
      <c r="G6" s="75"/>
      <c r="H6" s="75"/>
      <c r="I6" s="75"/>
      <c r="J6" s="75"/>
      <c r="K6" s="78"/>
      <c r="L6" s="79"/>
      <c r="M6" s="75"/>
      <c r="N6" s="75"/>
      <c r="O6" s="75"/>
      <c r="P6" s="78"/>
      <c r="Q6" s="81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8"/>
      <c r="AM6" s="81"/>
      <c r="AN6" s="79"/>
      <c r="AO6" s="75"/>
      <c r="AP6" s="75"/>
      <c r="AQ6" s="75"/>
    </row>
    <row r="7" spans="1:43" ht="23.25" customHeight="1">
      <c r="A7" s="12"/>
      <c r="B7" s="13"/>
      <c r="C7" s="14"/>
      <c r="D7" s="15" t="s">
        <v>69</v>
      </c>
      <c r="E7" s="15" t="s">
        <v>71</v>
      </c>
      <c r="F7" s="15"/>
      <c r="G7" s="15"/>
      <c r="H7" s="15"/>
      <c r="I7" s="15"/>
      <c r="J7" s="15"/>
      <c r="K7" s="15" t="s">
        <v>84</v>
      </c>
      <c r="L7" s="15" t="s">
        <v>71</v>
      </c>
      <c r="M7" s="15"/>
      <c r="N7" s="15"/>
      <c r="O7" s="15"/>
      <c r="P7" s="15" t="s">
        <v>94</v>
      </c>
      <c r="Q7" s="15" t="s">
        <v>96</v>
      </c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 t="s">
        <v>71</v>
      </c>
      <c r="AM7" s="15" t="s">
        <v>140</v>
      </c>
      <c r="AN7" s="15" t="s">
        <v>142</v>
      </c>
      <c r="AO7" s="15"/>
      <c r="AP7" s="15"/>
      <c r="AQ7" s="15"/>
    </row>
    <row r="8" spans="1:43" ht="12.75" customHeight="1">
      <c r="A8" s="16"/>
      <c r="B8" s="17"/>
      <c r="C8" s="18"/>
      <c r="D8" s="15" t="s">
        <v>70</v>
      </c>
      <c r="E8" s="15" t="s">
        <v>72</v>
      </c>
      <c r="F8" s="15" t="s">
        <v>74</v>
      </c>
      <c r="G8" s="15" t="s">
        <v>76</v>
      </c>
      <c r="H8" s="15" t="s">
        <v>78</v>
      </c>
      <c r="I8" s="15" t="s">
        <v>80</v>
      </c>
      <c r="J8" s="15" t="s">
        <v>82</v>
      </c>
      <c r="K8" s="15" t="s">
        <v>85</v>
      </c>
      <c r="L8" s="15" t="s">
        <v>86</v>
      </c>
      <c r="M8" s="15" t="s">
        <v>88</v>
      </c>
      <c r="N8" s="15" t="s">
        <v>90</v>
      </c>
      <c r="O8" s="15" t="s">
        <v>92</v>
      </c>
      <c r="P8" s="15" t="s">
        <v>95</v>
      </c>
      <c r="Q8" s="15" t="s">
        <v>97</v>
      </c>
      <c r="R8" s="15" t="s">
        <v>99</v>
      </c>
      <c r="S8" s="15" t="s">
        <v>101</v>
      </c>
      <c r="T8" s="15" t="s">
        <v>103</v>
      </c>
      <c r="U8" s="15" t="s">
        <v>105</v>
      </c>
      <c r="V8" s="15" t="s">
        <v>107</v>
      </c>
      <c r="W8" s="15" t="s">
        <v>109</v>
      </c>
      <c r="X8" s="15" t="s">
        <v>111</v>
      </c>
      <c r="Y8" s="15" t="s">
        <v>113</v>
      </c>
      <c r="Z8" s="15" t="s">
        <v>115</v>
      </c>
      <c r="AA8" s="15" t="s">
        <v>117</v>
      </c>
      <c r="AB8" s="15" t="s">
        <v>119</v>
      </c>
      <c r="AC8" s="15" t="s">
        <v>121</v>
      </c>
      <c r="AD8" s="15" t="s">
        <v>123</v>
      </c>
      <c r="AE8" s="15" t="s">
        <v>125</v>
      </c>
      <c r="AF8" s="15" t="s">
        <v>127</v>
      </c>
      <c r="AG8" s="15" t="s">
        <v>129</v>
      </c>
      <c r="AH8" s="15" t="s">
        <v>131</v>
      </c>
      <c r="AI8" s="15" t="s">
        <v>133</v>
      </c>
      <c r="AJ8" s="15" t="s">
        <v>135</v>
      </c>
      <c r="AK8" s="15" t="s">
        <v>137</v>
      </c>
      <c r="AL8" s="15" t="s">
        <v>139</v>
      </c>
      <c r="AM8" s="15" t="s">
        <v>141</v>
      </c>
      <c r="AN8" s="15" t="s">
        <v>143</v>
      </c>
      <c r="AO8" s="15" t="s">
        <v>145</v>
      </c>
      <c r="AP8" s="15" t="s">
        <v>147</v>
      </c>
      <c r="AQ8" s="15" t="s">
        <v>149</v>
      </c>
    </row>
    <row r="9" spans="1:43" ht="24.75">
      <c r="A9" s="19" t="s">
        <v>3</v>
      </c>
      <c r="B9" s="20" t="s">
        <v>4</v>
      </c>
      <c r="C9" s="20" t="s">
        <v>5</v>
      </c>
      <c r="D9" s="44" t="s">
        <v>154</v>
      </c>
      <c r="E9" s="44" t="s">
        <v>154</v>
      </c>
      <c r="F9" s="44" t="s">
        <v>154</v>
      </c>
      <c r="G9" s="44" t="s">
        <v>154</v>
      </c>
      <c r="H9" s="44" t="s">
        <v>154</v>
      </c>
      <c r="I9" s="44" t="s">
        <v>154</v>
      </c>
      <c r="J9" s="44" t="s">
        <v>154</v>
      </c>
      <c r="K9" s="44" t="s">
        <v>154</v>
      </c>
      <c r="L9" s="44" t="s">
        <v>154</v>
      </c>
      <c r="M9" s="44" t="s">
        <v>154</v>
      </c>
      <c r="N9" s="44" t="s">
        <v>154</v>
      </c>
      <c r="O9" s="44" t="s">
        <v>154</v>
      </c>
      <c r="P9" s="44" t="s">
        <v>154</v>
      </c>
      <c r="Q9" s="44" t="s">
        <v>154</v>
      </c>
      <c r="R9" s="44" t="s">
        <v>154</v>
      </c>
      <c r="S9" s="44" t="s">
        <v>154</v>
      </c>
      <c r="T9" s="44" t="s">
        <v>154</v>
      </c>
      <c r="U9" s="44" t="s">
        <v>154</v>
      </c>
      <c r="V9" s="44" t="s">
        <v>154</v>
      </c>
      <c r="W9" s="44" t="s">
        <v>154</v>
      </c>
      <c r="X9" s="44" t="s">
        <v>154</v>
      </c>
      <c r="Y9" s="44" t="s">
        <v>154</v>
      </c>
      <c r="Z9" s="44" t="s">
        <v>154</v>
      </c>
      <c r="AA9" s="44" t="s">
        <v>154</v>
      </c>
      <c r="AB9" s="44" t="s">
        <v>154</v>
      </c>
      <c r="AC9" s="44" t="s">
        <v>154</v>
      </c>
      <c r="AD9" s="44" t="s">
        <v>154</v>
      </c>
      <c r="AE9" s="44" t="s">
        <v>154</v>
      </c>
      <c r="AF9" s="44" t="s">
        <v>154</v>
      </c>
      <c r="AG9" s="44" t="s">
        <v>154</v>
      </c>
      <c r="AH9" s="44" t="s">
        <v>154</v>
      </c>
      <c r="AI9" s="44" t="s">
        <v>154</v>
      </c>
      <c r="AJ9" s="44" t="s">
        <v>154</v>
      </c>
      <c r="AK9" s="44" t="s">
        <v>154</v>
      </c>
      <c r="AL9" s="44" t="s">
        <v>154</v>
      </c>
      <c r="AM9" s="44" t="s">
        <v>154</v>
      </c>
      <c r="AN9" s="44" t="s">
        <v>154</v>
      </c>
      <c r="AO9" s="44" t="s">
        <v>154</v>
      </c>
      <c r="AP9" s="44" t="s">
        <v>154</v>
      </c>
      <c r="AQ9" s="44" t="s">
        <v>154</v>
      </c>
    </row>
    <row r="10" spans="1:46" ht="12.75">
      <c r="A10" s="21" t="s">
        <v>6</v>
      </c>
      <c r="B10" s="22" t="s">
        <v>7</v>
      </c>
      <c r="C10" s="23" t="s">
        <v>7</v>
      </c>
      <c r="D10" s="24">
        <v>32847.37</v>
      </c>
      <c r="E10" s="24">
        <v>139615.62</v>
      </c>
      <c r="F10" s="24">
        <v>7533258.1</v>
      </c>
      <c r="G10" s="24">
        <v>37727682.17</v>
      </c>
      <c r="H10" s="24">
        <v>9853.36</v>
      </c>
      <c r="I10" s="24">
        <v>20456.16</v>
      </c>
      <c r="J10" s="24">
        <v>37074.84</v>
      </c>
      <c r="K10" s="24">
        <v>287721.17</v>
      </c>
      <c r="L10" s="24">
        <v>241480.26</v>
      </c>
      <c r="M10" s="24">
        <v>37900.23</v>
      </c>
      <c r="N10" s="24">
        <v>526081.06</v>
      </c>
      <c r="O10" s="24">
        <v>85873.93</v>
      </c>
      <c r="P10" s="24">
        <v>199151264330.41</v>
      </c>
      <c r="Q10" s="24">
        <v>810939189.33</v>
      </c>
      <c r="R10" s="24">
        <v>3329876.58</v>
      </c>
      <c r="S10" s="24">
        <v>48720.3</v>
      </c>
      <c r="T10" s="24">
        <v>111941035.89</v>
      </c>
      <c r="U10" s="24">
        <v>43760039.44</v>
      </c>
      <c r="V10" s="24">
        <v>538487.31</v>
      </c>
      <c r="W10" s="24">
        <v>559570.86</v>
      </c>
      <c r="X10" s="24">
        <v>4477469.83</v>
      </c>
      <c r="Y10" s="24">
        <v>2967711.49</v>
      </c>
      <c r="Z10" s="24">
        <v>1244361</v>
      </c>
      <c r="AA10" s="24">
        <v>531507.49</v>
      </c>
      <c r="AB10" s="24">
        <v>3245139.62</v>
      </c>
      <c r="AC10" s="24">
        <v>25861612.45</v>
      </c>
      <c r="AD10" s="24">
        <v>458493.55</v>
      </c>
      <c r="AE10" s="24">
        <v>204101.17</v>
      </c>
      <c r="AF10" s="24">
        <v>1731271.43</v>
      </c>
      <c r="AG10" s="24">
        <v>35982.55</v>
      </c>
      <c r="AH10" s="24">
        <v>347054.64</v>
      </c>
      <c r="AI10" s="24">
        <v>237566533.27</v>
      </c>
      <c r="AJ10" s="24">
        <v>1863853.03</v>
      </c>
      <c r="AK10" s="24">
        <v>359330.31</v>
      </c>
      <c r="AL10" s="24">
        <v>49847.42</v>
      </c>
      <c r="AM10" s="24">
        <v>35343.75</v>
      </c>
      <c r="AN10" s="24">
        <v>33269.25</v>
      </c>
      <c r="AO10" s="24">
        <v>477297.21</v>
      </c>
      <c r="AP10" s="24">
        <v>215573591.24</v>
      </c>
      <c r="AQ10" s="24">
        <v>2629702.51</v>
      </c>
      <c r="AR10" s="45">
        <f>SUM(D10:AQ10)</f>
        <v>200668754567.5999</v>
      </c>
      <c r="AS10" s="45">
        <f>(AR10-P10-Q10)</f>
        <v>706551047.8599108</v>
      </c>
      <c r="AT10" s="45">
        <f>D10+E10+F10+G10+H10+I10+J10+K10+L10+M10+N10+O10+R10+S10+T10+U10+V10+W10+X10+Y10+Z10+AA10+AB10+AC10+AD10+AE10+AF10+AG10+AH10+AI10+AJ10+AK10+AL10+AM10+AN10+AO10+AP10+AQ10</f>
        <v>706551047.86</v>
      </c>
    </row>
    <row r="11" spans="1:45" ht="12.75">
      <c r="A11" s="21" t="s">
        <v>8</v>
      </c>
      <c r="B11" s="22" t="s">
        <v>9</v>
      </c>
      <c r="C11" s="25" t="s">
        <v>9</v>
      </c>
      <c r="D11" s="24">
        <v>0</v>
      </c>
      <c r="E11" s="24">
        <v>0</v>
      </c>
      <c r="F11" s="24">
        <v>501646575.34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  <c r="L11" s="24">
        <v>0</v>
      </c>
      <c r="M11" s="24">
        <v>204684931.51</v>
      </c>
      <c r="N11" s="24">
        <v>1195407305.89</v>
      </c>
      <c r="O11" s="24">
        <v>47319678.96</v>
      </c>
      <c r="P11" s="24">
        <v>130181925309.63</v>
      </c>
      <c r="Q11" s="24">
        <v>0</v>
      </c>
      <c r="R11" s="24">
        <v>0</v>
      </c>
      <c r="S11" s="24">
        <v>5436972.6</v>
      </c>
      <c r="T11" s="24">
        <v>0</v>
      </c>
      <c r="U11" s="24">
        <v>60946377.9</v>
      </c>
      <c r="V11" s="24">
        <v>0</v>
      </c>
      <c r="W11" s="24">
        <v>0</v>
      </c>
      <c r="X11" s="24">
        <v>0</v>
      </c>
      <c r="Y11" s="24">
        <v>0</v>
      </c>
      <c r="Z11" s="24">
        <v>2500000</v>
      </c>
      <c r="AA11" s="24">
        <v>70000000</v>
      </c>
      <c r="AB11" s="24">
        <v>0</v>
      </c>
      <c r="AC11" s="24">
        <v>0</v>
      </c>
      <c r="AD11" s="24">
        <v>44026460.27</v>
      </c>
      <c r="AE11" s="24">
        <v>0</v>
      </c>
      <c r="AF11" s="24">
        <v>20000000</v>
      </c>
      <c r="AG11" s="24">
        <v>11388043.84</v>
      </c>
      <c r="AH11" s="24">
        <v>49008215.89</v>
      </c>
      <c r="AI11" s="24">
        <v>0</v>
      </c>
      <c r="AJ11" s="24">
        <v>247071835.62</v>
      </c>
      <c r="AK11" s="24">
        <v>0</v>
      </c>
      <c r="AL11" s="24">
        <v>0</v>
      </c>
      <c r="AM11" s="24">
        <v>0</v>
      </c>
      <c r="AN11" s="24">
        <v>0</v>
      </c>
      <c r="AO11" s="24">
        <v>21000000</v>
      </c>
      <c r="AP11" s="24">
        <v>903119608.35</v>
      </c>
      <c r="AQ11" s="24">
        <v>0</v>
      </c>
      <c r="AR11" s="45">
        <f>SUM(D11:AQ11)</f>
        <v>133565481315.8</v>
      </c>
      <c r="AS11" s="45">
        <f>(AR11-P11-Q11)</f>
        <v>3383556006.169998</v>
      </c>
    </row>
    <row r="12" spans="1:43" ht="12.75">
      <c r="A12" s="21" t="s">
        <v>10</v>
      </c>
      <c r="B12" s="22"/>
      <c r="C12" s="25" t="s">
        <v>11</v>
      </c>
      <c r="D12" s="24">
        <v>19650105.75</v>
      </c>
      <c r="E12" s="24">
        <v>234755826.45</v>
      </c>
      <c r="F12" s="24">
        <v>1980247954.63</v>
      </c>
      <c r="G12" s="24">
        <v>883751868.4</v>
      </c>
      <c r="H12" s="24">
        <v>28725365.01</v>
      </c>
      <c r="I12" s="24">
        <v>750179084.75</v>
      </c>
      <c r="J12" s="24">
        <v>487316031.9</v>
      </c>
      <c r="K12" s="24">
        <v>507667987.36</v>
      </c>
      <c r="L12" s="24">
        <v>52493767.43</v>
      </c>
      <c r="M12" s="24">
        <v>1105578011.9</v>
      </c>
      <c r="N12" s="24">
        <v>5865838120.92</v>
      </c>
      <c r="O12" s="24">
        <v>716097864.47</v>
      </c>
      <c r="P12" s="24">
        <v>1501278359833.46</v>
      </c>
      <c r="Q12" s="24">
        <v>9958937577.22</v>
      </c>
      <c r="R12" s="24">
        <v>89540926.42</v>
      </c>
      <c r="S12" s="24">
        <v>152191347.8</v>
      </c>
      <c r="T12" s="24">
        <v>2096317434.12</v>
      </c>
      <c r="U12" s="24">
        <v>360390081.6</v>
      </c>
      <c r="V12" s="24">
        <v>192961608.24</v>
      </c>
      <c r="W12" s="24">
        <v>532592517.33</v>
      </c>
      <c r="X12" s="24">
        <v>90852912.81</v>
      </c>
      <c r="Y12" s="24">
        <v>58476338.32</v>
      </c>
      <c r="Z12" s="24">
        <v>25354576.63</v>
      </c>
      <c r="AA12" s="24">
        <v>310653543.48</v>
      </c>
      <c r="AB12" s="24">
        <v>75177953.8</v>
      </c>
      <c r="AC12" s="24">
        <v>138059050.2</v>
      </c>
      <c r="AD12" s="24">
        <v>100863455.45</v>
      </c>
      <c r="AE12" s="24">
        <v>424556113.8</v>
      </c>
      <c r="AF12" s="24">
        <v>1137439682.96</v>
      </c>
      <c r="AG12" s="24">
        <v>68787792.71</v>
      </c>
      <c r="AH12" s="24">
        <v>1413904848.98</v>
      </c>
      <c r="AI12" s="24">
        <v>6015613179.47</v>
      </c>
      <c r="AJ12" s="24">
        <v>1519836058.82</v>
      </c>
      <c r="AK12" s="24">
        <v>568159190.31</v>
      </c>
      <c r="AL12" s="24">
        <v>39727446.86</v>
      </c>
      <c r="AM12" s="24">
        <v>88814896.02</v>
      </c>
      <c r="AN12" s="24">
        <v>20183470.73</v>
      </c>
      <c r="AO12" s="24">
        <v>375238829.5</v>
      </c>
      <c r="AP12" s="24">
        <v>3774172967.11</v>
      </c>
      <c r="AQ12" s="24">
        <v>40970085.5</v>
      </c>
    </row>
    <row r="13" spans="1:45" s="49" customFormat="1" ht="12.75">
      <c r="A13" s="47" t="s">
        <v>12</v>
      </c>
      <c r="B13" s="22" t="s">
        <v>11</v>
      </c>
      <c r="C13" s="54"/>
      <c r="D13" s="39">
        <v>1875816.24</v>
      </c>
      <c r="E13" s="39">
        <v>19062881.47</v>
      </c>
      <c r="F13" s="39">
        <v>662937270.76</v>
      </c>
      <c r="G13" s="39">
        <v>71053782.6</v>
      </c>
      <c r="H13" s="39">
        <v>0</v>
      </c>
      <c r="I13" s="39">
        <v>75827171.72</v>
      </c>
      <c r="J13" s="39">
        <v>0</v>
      </c>
      <c r="K13" s="39">
        <v>23032673.51</v>
      </c>
      <c r="L13" s="39">
        <v>0</v>
      </c>
      <c r="M13" s="39">
        <v>145848178</v>
      </c>
      <c r="N13" s="39">
        <v>0</v>
      </c>
      <c r="O13" s="39">
        <v>131961064.83</v>
      </c>
      <c r="P13" s="39">
        <v>365226194417.4</v>
      </c>
      <c r="Q13" s="39">
        <v>3702930972.52</v>
      </c>
      <c r="R13" s="39">
        <v>20377129.1</v>
      </c>
      <c r="S13" s="39">
        <v>31905183.8</v>
      </c>
      <c r="T13" s="39">
        <v>31118535.17</v>
      </c>
      <c r="U13" s="39">
        <v>16196352</v>
      </c>
      <c r="V13" s="39">
        <v>0</v>
      </c>
      <c r="W13" s="39">
        <v>0</v>
      </c>
      <c r="X13" s="39">
        <v>0</v>
      </c>
      <c r="Y13" s="39">
        <v>0</v>
      </c>
      <c r="Z13" s="39">
        <v>0</v>
      </c>
      <c r="AA13" s="39">
        <v>0</v>
      </c>
      <c r="AB13" s="39">
        <v>5720438.5</v>
      </c>
      <c r="AC13" s="39">
        <v>13785400.8</v>
      </c>
      <c r="AD13" s="39">
        <v>0</v>
      </c>
      <c r="AE13" s="39">
        <v>27617373.9</v>
      </c>
      <c r="AF13" s="39">
        <v>0</v>
      </c>
      <c r="AG13" s="39">
        <v>6520122</v>
      </c>
      <c r="AH13" s="39">
        <v>318826778</v>
      </c>
      <c r="AI13" s="39">
        <v>990382840</v>
      </c>
      <c r="AJ13" s="39">
        <v>176870131.52</v>
      </c>
      <c r="AK13" s="39">
        <v>15190745</v>
      </c>
      <c r="AL13" s="39">
        <v>4945730.06</v>
      </c>
      <c r="AM13" s="39">
        <v>0</v>
      </c>
      <c r="AN13" s="39">
        <v>6360129.23</v>
      </c>
      <c r="AO13" s="39">
        <v>0</v>
      </c>
      <c r="AP13" s="39">
        <v>142498331.71</v>
      </c>
      <c r="AQ13" s="39">
        <v>0</v>
      </c>
      <c r="AR13" s="48">
        <f>SUM(D13:AQ13)</f>
        <v>371869039449.84</v>
      </c>
      <c r="AS13" s="48">
        <f>(AR13-P13-Q13)</f>
        <v>2939914059.9200025</v>
      </c>
    </row>
    <row r="14" spans="1:45" s="53" customFormat="1" ht="19.5">
      <c r="A14" s="50" t="s">
        <v>13</v>
      </c>
      <c r="B14" s="51" t="s">
        <v>14</v>
      </c>
      <c r="C14" s="26"/>
      <c r="D14" s="24">
        <v>0</v>
      </c>
      <c r="E14" s="24">
        <v>0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>
        <v>0</v>
      </c>
      <c r="O14" s="24">
        <v>0</v>
      </c>
      <c r="P14" s="24">
        <v>461841420100</v>
      </c>
      <c r="Q14" s="24">
        <v>2834858900</v>
      </c>
      <c r="R14" s="24">
        <v>0</v>
      </c>
      <c r="S14" s="24">
        <v>0</v>
      </c>
      <c r="T14" s="24">
        <v>0</v>
      </c>
      <c r="U14" s="24">
        <v>0</v>
      </c>
      <c r="V14" s="24">
        <v>0</v>
      </c>
      <c r="W14" s="24">
        <v>0</v>
      </c>
      <c r="X14" s="24">
        <v>0</v>
      </c>
      <c r="Y14" s="24">
        <v>0</v>
      </c>
      <c r="Z14" s="24">
        <v>0</v>
      </c>
      <c r="AA14" s="24">
        <v>0</v>
      </c>
      <c r="AB14" s="24">
        <v>0</v>
      </c>
      <c r="AC14" s="24">
        <v>0</v>
      </c>
      <c r="AD14" s="24">
        <v>0</v>
      </c>
      <c r="AE14" s="24">
        <v>0</v>
      </c>
      <c r="AF14" s="24">
        <v>0</v>
      </c>
      <c r="AG14" s="24">
        <v>0</v>
      </c>
      <c r="AH14" s="24">
        <v>0</v>
      </c>
      <c r="AI14" s="24">
        <v>0</v>
      </c>
      <c r="AJ14" s="24">
        <v>0</v>
      </c>
      <c r="AK14" s="24">
        <v>0</v>
      </c>
      <c r="AL14" s="24">
        <v>0</v>
      </c>
      <c r="AM14" s="24">
        <v>0</v>
      </c>
      <c r="AN14" s="24">
        <v>0</v>
      </c>
      <c r="AO14" s="24">
        <v>0</v>
      </c>
      <c r="AP14" s="24">
        <v>0</v>
      </c>
      <c r="AQ14" s="24">
        <v>0</v>
      </c>
      <c r="AR14" s="52">
        <f>SUM(D14:AQ14)</f>
        <v>464676279000</v>
      </c>
      <c r="AS14" s="52">
        <f>(AR14-P14-Q14)</f>
        <v>0</v>
      </c>
    </row>
    <row r="15" spans="1:43" ht="12.75">
      <c r="A15" s="21" t="s">
        <v>15</v>
      </c>
      <c r="B15" s="22" t="s">
        <v>16</v>
      </c>
      <c r="C15" s="26"/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  <c r="M15" s="27">
        <v>0</v>
      </c>
      <c r="N15" s="27">
        <v>0</v>
      </c>
      <c r="O15" s="27">
        <v>0</v>
      </c>
      <c r="P15" s="27">
        <v>0</v>
      </c>
      <c r="Q15" s="27">
        <v>0</v>
      </c>
      <c r="R15" s="27">
        <v>0</v>
      </c>
      <c r="S15" s="27">
        <v>0</v>
      </c>
      <c r="T15" s="27">
        <v>0</v>
      </c>
      <c r="U15" s="27">
        <v>0</v>
      </c>
      <c r="V15" s="27">
        <v>0</v>
      </c>
      <c r="W15" s="27">
        <v>0</v>
      </c>
      <c r="X15" s="27">
        <v>0</v>
      </c>
      <c r="Y15" s="27">
        <v>0</v>
      </c>
      <c r="Z15" s="27">
        <v>0</v>
      </c>
      <c r="AA15" s="27">
        <v>0</v>
      </c>
      <c r="AB15" s="27">
        <v>0</v>
      </c>
      <c r="AC15" s="27">
        <v>0</v>
      </c>
      <c r="AD15" s="27">
        <v>0</v>
      </c>
      <c r="AE15" s="27">
        <v>0</v>
      </c>
      <c r="AF15" s="27">
        <v>0</v>
      </c>
      <c r="AG15" s="27">
        <v>0</v>
      </c>
      <c r="AH15" s="27">
        <v>0</v>
      </c>
      <c r="AI15" s="27">
        <v>0</v>
      </c>
      <c r="AJ15" s="27">
        <v>0</v>
      </c>
      <c r="AK15" s="27">
        <v>0</v>
      </c>
      <c r="AL15" s="27">
        <v>0</v>
      </c>
      <c r="AM15" s="27">
        <v>0</v>
      </c>
      <c r="AN15" s="27">
        <v>0</v>
      </c>
      <c r="AO15" s="27">
        <v>0</v>
      </c>
      <c r="AP15" s="27">
        <v>0</v>
      </c>
      <c r="AQ15" s="27">
        <v>0</v>
      </c>
    </row>
    <row r="16" spans="1:45" s="53" customFormat="1" ht="12.75">
      <c r="A16" s="50" t="s">
        <v>17</v>
      </c>
      <c r="B16" s="51" t="s">
        <v>18</v>
      </c>
      <c r="C16" s="28" t="s">
        <v>19</v>
      </c>
      <c r="D16" s="29">
        <v>1931342</v>
      </c>
      <c r="E16" s="29">
        <v>19820187</v>
      </c>
      <c r="F16" s="29">
        <v>276962693.46</v>
      </c>
      <c r="G16" s="29">
        <v>78691640</v>
      </c>
      <c r="H16" s="29">
        <v>1533558</v>
      </c>
      <c r="I16" s="29">
        <v>12165432</v>
      </c>
      <c r="J16" s="29">
        <v>130854185</v>
      </c>
      <c r="K16" s="29">
        <v>120790780</v>
      </c>
      <c r="L16" s="29">
        <v>15306000</v>
      </c>
      <c r="M16" s="29">
        <v>0</v>
      </c>
      <c r="N16" s="29">
        <v>1920792960.44</v>
      </c>
      <c r="O16" s="29">
        <v>185323098.5</v>
      </c>
      <c r="P16" s="29">
        <v>7211840000</v>
      </c>
      <c r="Q16" s="29">
        <v>0</v>
      </c>
      <c r="R16" s="29">
        <v>0</v>
      </c>
      <c r="S16" s="29">
        <v>0</v>
      </c>
      <c r="T16" s="29">
        <v>350006642.1</v>
      </c>
      <c r="U16" s="29">
        <v>92558600</v>
      </c>
      <c r="V16" s="29">
        <v>20341990</v>
      </c>
      <c r="W16" s="29">
        <v>93463045.93</v>
      </c>
      <c r="X16" s="29">
        <v>23433064</v>
      </c>
      <c r="Y16" s="29">
        <v>2560000</v>
      </c>
      <c r="Z16" s="29">
        <v>9385775</v>
      </c>
      <c r="AA16" s="29">
        <v>7958290</v>
      </c>
      <c r="AB16" s="29">
        <v>0</v>
      </c>
      <c r="AC16" s="29">
        <v>15432700</v>
      </c>
      <c r="AD16" s="29">
        <v>45425796.95</v>
      </c>
      <c r="AE16" s="29">
        <v>51018755.4</v>
      </c>
      <c r="AF16" s="29">
        <v>313260329.06</v>
      </c>
      <c r="AG16" s="29">
        <v>16451199.35</v>
      </c>
      <c r="AH16" s="29">
        <v>0</v>
      </c>
      <c r="AI16" s="29">
        <v>366631120</v>
      </c>
      <c r="AJ16" s="29">
        <v>35402500</v>
      </c>
      <c r="AK16" s="29">
        <v>148691289</v>
      </c>
      <c r="AL16" s="29">
        <v>8764608</v>
      </c>
      <c r="AM16" s="29">
        <v>6581040</v>
      </c>
      <c r="AN16" s="29">
        <v>4244141.7</v>
      </c>
      <c r="AO16" s="29">
        <v>34726104</v>
      </c>
      <c r="AP16" s="29">
        <v>199407306.2</v>
      </c>
      <c r="AQ16" s="29">
        <v>0</v>
      </c>
      <c r="AR16" s="52">
        <f>SUM(D16:AQ16)</f>
        <v>11821756173.090002</v>
      </c>
      <c r="AS16" s="52">
        <f>(AR16-P16-Q16)</f>
        <v>4609916173.090002</v>
      </c>
    </row>
    <row r="17" spans="1:45" ht="12.75">
      <c r="A17" s="30" t="s">
        <v>20</v>
      </c>
      <c r="B17" s="22" t="s">
        <v>21</v>
      </c>
      <c r="C17" s="28" t="s">
        <v>22</v>
      </c>
      <c r="D17" s="29">
        <v>0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29">
        <v>72.258375</v>
      </c>
      <c r="O17" s="29">
        <v>0</v>
      </c>
      <c r="P17" s="29">
        <v>0</v>
      </c>
      <c r="Q17" s="29">
        <v>0</v>
      </c>
      <c r="R17" s="29">
        <v>0</v>
      </c>
      <c r="S17" s="29">
        <v>0</v>
      </c>
      <c r="T17" s="29">
        <v>0</v>
      </c>
      <c r="U17" s="29">
        <v>7777000</v>
      </c>
      <c r="V17" s="29">
        <v>2023200</v>
      </c>
      <c r="W17" s="29">
        <v>0</v>
      </c>
      <c r="X17" s="29">
        <v>0</v>
      </c>
      <c r="Y17" s="29">
        <v>0</v>
      </c>
      <c r="Z17" s="29">
        <v>0</v>
      </c>
      <c r="AA17" s="29">
        <v>12120000</v>
      </c>
      <c r="AB17" s="29">
        <v>0</v>
      </c>
      <c r="AC17" s="29">
        <v>0</v>
      </c>
      <c r="AD17" s="29">
        <v>0</v>
      </c>
      <c r="AE17" s="29">
        <v>0</v>
      </c>
      <c r="AF17" s="29">
        <v>0</v>
      </c>
      <c r="AG17" s="29">
        <v>0</v>
      </c>
      <c r="AH17" s="29">
        <v>0</v>
      </c>
      <c r="AI17" s="29">
        <v>0</v>
      </c>
      <c r="AJ17" s="29">
        <v>0</v>
      </c>
      <c r="AK17" s="29">
        <v>0</v>
      </c>
      <c r="AL17" s="29">
        <v>0</v>
      </c>
      <c r="AM17" s="29">
        <v>0</v>
      </c>
      <c r="AN17" s="29">
        <v>0</v>
      </c>
      <c r="AO17" s="29">
        <v>7575000</v>
      </c>
      <c r="AP17" s="29">
        <v>0</v>
      </c>
      <c r="AQ17" s="29">
        <v>0</v>
      </c>
      <c r="AR17" s="52">
        <f>SUM(D17:AQ17)</f>
        <v>29495272.258375</v>
      </c>
      <c r="AS17" s="48">
        <f>(AR17-P17-Q17)</f>
        <v>29495272.258375</v>
      </c>
    </row>
    <row r="18" spans="1:43" ht="12.75">
      <c r="A18" s="21" t="s">
        <v>23</v>
      </c>
      <c r="B18" s="22" t="s">
        <v>24</v>
      </c>
      <c r="C18" s="28" t="s">
        <v>25</v>
      </c>
      <c r="D18" s="29">
        <v>9952655.21</v>
      </c>
      <c r="E18" s="29">
        <v>115576768.4</v>
      </c>
      <c r="F18" s="29">
        <v>675018402.4</v>
      </c>
      <c r="G18" s="29">
        <v>653933528.1</v>
      </c>
      <c r="H18" s="29">
        <v>23509110.1</v>
      </c>
      <c r="I18" s="29">
        <v>509118670.03</v>
      </c>
      <c r="J18" s="29">
        <v>356461846.9</v>
      </c>
      <c r="K18" s="29">
        <v>261982500</v>
      </c>
      <c r="L18" s="29">
        <v>32051042.58</v>
      </c>
      <c r="M18" s="29">
        <v>959729833.9</v>
      </c>
      <c r="N18" s="29">
        <v>3093303004.04</v>
      </c>
      <c r="O18" s="29">
        <v>309326116.83</v>
      </c>
      <c r="P18" s="29">
        <v>580117318599.29</v>
      </c>
      <c r="Q18" s="29">
        <v>3421147704.7</v>
      </c>
      <c r="R18" s="29">
        <v>64382682.2</v>
      </c>
      <c r="S18" s="29">
        <v>120286164</v>
      </c>
      <c r="T18" s="29">
        <v>1512212819.3</v>
      </c>
      <c r="U18" s="29">
        <v>193015143.2</v>
      </c>
      <c r="V18" s="29">
        <v>152657083.64</v>
      </c>
      <c r="W18" s="29">
        <v>433295206.4</v>
      </c>
      <c r="X18" s="29">
        <v>56817185</v>
      </c>
      <c r="Y18" s="29">
        <v>20598630</v>
      </c>
      <c r="Z18" s="29">
        <v>14566225</v>
      </c>
      <c r="AA18" s="29">
        <v>271235870.98</v>
      </c>
      <c r="AB18" s="29">
        <v>45525857.7</v>
      </c>
      <c r="AC18" s="29">
        <v>93900150</v>
      </c>
      <c r="AD18" s="29">
        <v>55437658.5</v>
      </c>
      <c r="AE18" s="29">
        <v>308422079.7</v>
      </c>
      <c r="AF18" s="29">
        <v>824179353.9</v>
      </c>
      <c r="AG18" s="29">
        <v>38115465.1</v>
      </c>
      <c r="AH18" s="29">
        <v>861406571.6</v>
      </c>
      <c r="AI18" s="29">
        <v>4322932021.8</v>
      </c>
      <c r="AJ18" s="29">
        <v>1307563427.3</v>
      </c>
      <c r="AK18" s="29">
        <v>404277156.31</v>
      </c>
      <c r="AL18" s="29">
        <v>25550908.8</v>
      </c>
      <c r="AM18" s="29">
        <v>44682077.5</v>
      </c>
      <c r="AN18" s="29">
        <v>9579199.8</v>
      </c>
      <c r="AO18" s="29">
        <v>301424627.8</v>
      </c>
      <c r="AP18" s="29">
        <v>3193299580.4</v>
      </c>
      <c r="AQ18" s="29">
        <v>32423702.1</v>
      </c>
    </row>
    <row r="19" spans="1:43" s="5" customFormat="1" ht="12.75">
      <c r="A19" s="31" t="s">
        <v>66</v>
      </c>
      <c r="B19" s="32" t="s">
        <v>67</v>
      </c>
      <c r="C19" s="33" t="s">
        <v>68</v>
      </c>
      <c r="D19" s="34">
        <v>0</v>
      </c>
      <c r="E19" s="34">
        <v>0</v>
      </c>
      <c r="F19" s="34">
        <v>0</v>
      </c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28684326975.2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4">
        <v>0</v>
      </c>
      <c r="AF19" s="34">
        <v>0</v>
      </c>
      <c r="AG19" s="34">
        <v>0</v>
      </c>
      <c r="AH19" s="34">
        <v>0</v>
      </c>
      <c r="AI19" s="34">
        <v>0</v>
      </c>
      <c r="AJ19" s="34">
        <v>0</v>
      </c>
      <c r="AK19" s="34">
        <v>0</v>
      </c>
      <c r="AL19" s="34">
        <v>0</v>
      </c>
      <c r="AM19" s="34">
        <v>0</v>
      </c>
      <c r="AN19" s="34">
        <v>0</v>
      </c>
      <c r="AO19" s="34">
        <v>0</v>
      </c>
      <c r="AP19" s="34">
        <v>0</v>
      </c>
      <c r="AQ19" s="34">
        <v>0</v>
      </c>
    </row>
    <row r="20" spans="1:43" ht="12.75">
      <c r="A20" s="21" t="s">
        <v>26</v>
      </c>
      <c r="B20" s="22" t="s">
        <v>27</v>
      </c>
      <c r="C20" s="28" t="s">
        <v>28</v>
      </c>
      <c r="D20" s="29">
        <v>5890292.3</v>
      </c>
      <c r="E20" s="29">
        <v>80295989.58</v>
      </c>
      <c r="F20" s="29">
        <v>365329588.01</v>
      </c>
      <c r="G20" s="29">
        <v>80072917.7</v>
      </c>
      <c r="H20" s="29">
        <v>3682696.91</v>
      </c>
      <c r="I20" s="29">
        <v>153067811</v>
      </c>
      <c r="J20" s="29">
        <v>0</v>
      </c>
      <c r="K20" s="29">
        <v>101862033.85</v>
      </c>
      <c r="L20" s="29">
        <v>5136724.85</v>
      </c>
      <c r="M20" s="29">
        <v>0</v>
      </c>
      <c r="N20" s="29">
        <v>779483781.44</v>
      </c>
      <c r="O20" s="29">
        <v>89487584.31</v>
      </c>
      <c r="P20" s="29">
        <v>0</v>
      </c>
      <c r="Q20" s="29">
        <v>0</v>
      </c>
      <c r="R20" s="29">
        <v>4781115.12</v>
      </c>
      <c r="S20" s="29">
        <v>0</v>
      </c>
      <c r="T20" s="29">
        <v>202979437.55</v>
      </c>
      <c r="U20" s="29">
        <v>50842986.4</v>
      </c>
      <c r="V20" s="29">
        <v>17939334.6</v>
      </c>
      <c r="W20" s="29">
        <v>5834265</v>
      </c>
      <c r="X20" s="29">
        <v>10602663.81</v>
      </c>
      <c r="Y20" s="29">
        <v>35317708.32</v>
      </c>
      <c r="Z20" s="29">
        <v>1402576.63</v>
      </c>
      <c r="AA20" s="29">
        <v>19339382.5</v>
      </c>
      <c r="AB20" s="29">
        <v>23931657.6</v>
      </c>
      <c r="AC20" s="29">
        <v>14940799.4</v>
      </c>
      <c r="AD20" s="29">
        <v>0</v>
      </c>
      <c r="AE20" s="29">
        <v>37497904.8</v>
      </c>
      <c r="AF20" s="29">
        <v>0</v>
      </c>
      <c r="AG20" s="29">
        <v>7701006.26</v>
      </c>
      <c r="AH20" s="29">
        <v>233671499.38</v>
      </c>
      <c r="AI20" s="29">
        <v>335667197.67</v>
      </c>
      <c r="AJ20" s="29">
        <v>0</v>
      </c>
      <c r="AK20" s="29">
        <v>0</v>
      </c>
      <c r="AL20" s="29">
        <v>466200</v>
      </c>
      <c r="AM20" s="29">
        <v>37551778.52</v>
      </c>
      <c r="AN20" s="29">
        <v>0</v>
      </c>
      <c r="AO20" s="29">
        <v>31513097.7</v>
      </c>
      <c r="AP20" s="29">
        <v>238967748.8</v>
      </c>
      <c r="AQ20" s="29">
        <v>8546383.4</v>
      </c>
    </row>
    <row r="21" spans="1:43" ht="19.5">
      <c r="A21" s="21" t="s">
        <v>29</v>
      </c>
      <c r="B21" s="22" t="s">
        <v>30</v>
      </c>
      <c r="C21" s="28" t="s">
        <v>31</v>
      </c>
      <c r="D21" s="29">
        <v>0</v>
      </c>
      <c r="E21" s="29">
        <v>0</v>
      </c>
      <c r="F21" s="29">
        <v>0</v>
      </c>
      <c r="G21" s="29">
        <v>0</v>
      </c>
      <c r="H21" s="29">
        <v>0</v>
      </c>
      <c r="I21" s="29">
        <v>0</v>
      </c>
      <c r="J21" s="29">
        <v>0</v>
      </c>
      <c r="K21" s="29">
        <v>0</v>
      </c>
      <c r="L21" s="29">
        <v>0</v>
      </c>
      <c r="M21" s="29">
        <v>0</v>
      </c>
      <c r="N21" s="29">
        <v>0</v>
      </c>
      <c r="O21" s="29">
        <v>0</v>
      </c>
      <c r="P21" s="29">
        <v>58197259741.57</v>
      </c>
      <c r="Q21" s="29">
        <v>0</v>
      </c>
      <c r="R21" s="29">
        <v>0</v>
      </c>
      <c r="S21" s="29">
        <v>0</v>
      </c>
      <c r="T21" s="29">
        <v>0</v>
      </c>
      <c r="U21" s="29">
        <v>0</v>
      </c>
      <c r="V21" s="29">
        <v>0</v>
      </c>
      <c r="W21" s="29">
        <v>0</v>
      </c>
      <c r="X21" s="29">
        <v>0</v>
      </c>
      <c r="Y21" s="29">
        <v>0</v>
      </c>
      <c r="Z21" s="29">
        <v>0</v>
      </c>
      <c r="AA21" s="29">
        <v>0</v>
      </c>
      <c r="AB21" s="29">
        <v>0</v>
      </c>
      <c r="AC21" s="29">
        <v>0</v>
      </c>
      <c r="AD21" s="29">
        <v>0</v>
      </c>
      <c r="AE21" s="29">
        <v>0</v>
      </c>
      <c r="AF21" s="29">
        <v>0</v>
      </c>
      <c r="AG21" s="29">
        <v>0</v>
      </c>
      <c r="AH21" s="29">
        <v>0</v>
      </c>
      <c r="AI21" s="29">
        <v>0</v>
      </c>
      <c r="AJ21" s="29">
        <v>0</v>
      </c>
      <c r="AK21" s="29">
        <v>0</v>
      </c>
      <c r="AL21" s="29">
        <v>0</v>
      </c>
      <c r="AM21" s="29">
        <v>0</v>
      </c>
      <c r="AN21" s="29">
        <v>0</v>
      </c>
      <c r="AO21" s="29">
        <v>0</v>
      </c>
      <c r="AP21" s="29">
        <v>0</v>
      </c>
      <c r="AQ21" s="29">
        <v>0</v>
      </c>
    </row>
    <row r="22" spans="1:43" ht="19.5">
      <c r="A22" s="30" t="s">
        <v>32</v>
      </c>
      <c r="B22" s="22" t="s">
        <v>33</v>
      </c>
      <c r="C22" s="28" t="s">
        <v>34</v>
      </c>
      <c r="D22" s="29">
        <v>0</v>
      </c>
      <c r="E22" s="29">
        <v>0</v>
      </c>
      <c r="F22" s="29">
        <v>0</v>
      </c>
      <c r="G22" s="29">
        <v>0</v>
      </c>
      <c r="H22" s="29">
        <v>0</v>
      </c>
      <c r="I22" s="29">
        <v>0</v>
      </c>
      <c r="J22" s="29">
        <v>0</v>
      </c>
      <c r="K22" s="29">
        <v>0</v>
      </c>
      <c r="L22" s="29">
        <v>0</v>
      </c>
      <c r="M22" s="29">
        <v>0</v>
      </c>
      <c r="N22" s="29">
        <v>0</v>
      </c>
      <c r="O22" s="29">
        <v>0</v>
      </c>
      <c r="P22" s="29">
        <v>0</v>
      </c>
      <c r="Q22" s="29">
        <v>0</v>
      </c>
      <c r="R22" s="29">
        <v>0</v>
      </c>
      <c r="S22" s="29">
        <v>0</v>
      </c>
      <c r="T22" s="29">
        <v>0</v>
      </c>
      <c r="U22" s="29">
        <v>0</v>
      </c>
      <c r="V22" s="29">
        <v>0</v>
      </c>
      <c r="W22" s="29">
        <v>0</v>
      </c>
      <c r="X22" s="29">
        <v>0</v>
      </c>
      <c r="Y22" s="29">
        <v>0</v>
      </c>
      <c r="Z22" s="29">
        <v>0</v>
      </c>
      <c r="AA22" s="29">
        <v>0</v>
      </c>
      <c r="AB22" s="29">
        <v>0</v>
      </c>
      <c r="AC22" s="29">
        <v>0</v>
      </c>
      <c r="AD22" s="29">
        <v>0</v>
      </c>
      <c r="AE22" s="29">
        <v>0</v>
      </c>
      <c r="AF22" s="29">
        <v>0</v>
      </c>
      <c r="AG22" s="29">
        <v>0</v>
      </c>
      <c r="AH22" s="29">
        <v>0</v>
      </c>
      <c r="AI22" s="29">
        <v>0</v>
      </c>
      <c r="AJ22" s="29">
        <v>0</v>
      </c>
      <c r="AK22" s="29">
        <v>0</v>
      </c>
      <c r="AL22" s="29">
        <v>0</v>
      </c>
      <c r="AM22" s="29">
        <v>0</v>
      </c>
      <c r="AN22" s="29">
        <v>0</v>
      </c>
      <c r="AO22" s="29">
        <v>0</v>
      </c>
      <c r="AP22" s="29">
        <v>0</v>
      </c>
      <c r="AQ22" s="29">
        <v>0</v>
      </c>
    </row>
    <row r="23" spans="1:43" ht="29.25">
      <c r="A23" s="21" t="s">
        <v>35</v>
      </c>
      <c r="B23" s="22" t="s">
        <v>36</v>
      </c>
      <c r="C23" s="28" t="s">
        <v>37</v>
      </c>
      <c r="D23" s="29">
        <v>0</v>
      </c>
      <c r="E23" s="29">
        <v>0</v>
      </c>
      <c r="F23" s="29">
        <v>0</v>
      </c>
      <c r="G23" s="29">
        <v>0</v>
      </c>
      <c r="H23" s="29">
        <v>0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29">
        <v>0</v>
      </c>
      <c r="R23" s="29">
        <v>0</v>
      </c>
      <c r="S23" s="29">
        <v>0</v>
      </c>
      <c r="T23" s="29">
        <v>0</v>
      </c>
      <c r="U23" s="29">
        <v>0</v>
      </c>
      <c r="V23" s="29">
        <v>0</v>
      </c>
      <c r="W23" s="29">
        <v>0</v>
      </c>
      <c r="X23" s="29">
        <v>0</v>
      </c>
      <c r="Y23" s="29">
        <v>0</v>
      </c>
      <c r="Z23" s="29">
        <v>0</v>
      </c>
      <c r="AA23" s="29">
        <v>0</v>
      </c>
      <c r="AB23" s="29">
        <v>0</v>
      </c>
      <c r="AC23" s="29">
        <v>0</v>
      </c>
      <c r="AD23" s="29">
        <v>0</v>
      </c>
      <c r="AE23" s="29">
        <v>0</v>
      </c>
      <c r="AF23" s="29">
        <v>0</v>
      </c>
      <c r="AG23" s="29">
        <v>0</v>
      </c>
      <c r="AH23" s="29">
        <v>0</v>
      </c>
      <c r="AI23" s="29">
        <v>0</v>
      </c>
      <c r="AJ23" s="29">
        <v>0</v>
      </c>
      <c r="AK23" s="29">
        <v>0</v>
      </c>
      <c r="AL23" s="29">
        <v>0</v>
      </c>
      <c r="AM23" s="29">
        <v>0</v>
      </c>
      <c r="AN23" s="29">
        <v>0</v>
      </c>
      <c r="AO23" s="29">
        <v>0</v>
      </c>
      <c r="AP23" s="29">
        <v>0</v>
      </c>
      <c r="AQ23" s="29">
        <v>0</v>
      </c>
    </row>
    <row r="24" spans="1:43" ht="12.75">
      <c r="A24" s="21" t="s">
        <v>38</v>
      </c>
      <c r="B24" s="22" t="s">
        <v>39</v>
      </c>
      <c r="C24" s="25" t="s">
        <v>14</v>
      </c>
      <c r="D24" s="35">
        <v>2332294.39</v>
      </c>
      <c r="E24" s="35">
        <v>32633714.49</v>
      </c>
      <c r="F24" s="35">
        <v>246156627.47</v>
      </c>
      <c r="G24" s="35">
        <v>17719522.24</v>
      </c>
      <c r="H24" s="35">
        <v>774431.52</v>
      </c>
      <c r="I24" s="35">
        <v>16885534.8</v>
      </c>
      <c r="J24" s="35">
        <v>9299005.52</v>
      </c>
      <c r="K24" s="35">
        <v>120734206.26</v>
      </c>
      <c r="L24" s="35">
        <v>3016719</v>
      </c>
      <c r="M24" s="35">
        <v>27521465.71</v>
      </c>
      <c r="N24" s="35">
        <v>84497521.61</v>
      </c>
      <c r="O24" s="35">
        <v>17027885.4</v>
      </c>
      <c r="P24" s="35">
        <v>23994239018.85</v>
      </c>
      <c r="Q24" s="35">
        <v>168715512.72</v>
      </c>
      <c r="R24" s="35">
        <v>2071542.4</v>
      </c>
      <c r="S24" s="35">
        <v>4073767.37</v>
      </c>
      <c r="T24" s="35">
        <v>52885474.31</v>
      </c>
      <c r="U24" s="35">
        <v>7416958</v>
      </c>
      <c r="V24" s="35">
        <v>9538098.39</v>
      </c>
      <c r="W24" s="35">
        <v>31661137.86</v>
      </c>
      <c r="X24" s="35">
        <v>1431311.73</v>
      </c>
      <c r="Y24" s="35">
        <v>3480985.62</v>
      </c>
      <c r="Z24" s="35">
        <v>394912.79</v>
      </c>
      <c r="AA24" s="35">
        <v>41511655.62</v>
      </c>
      <c r="AB24" s="35">
        <v>2019529.34</v>
      </c>
      <c r="AC24" s="35">
        <v>2882375.31</v>
      </c>
      <c r="AD24" s="35">
        <v>84019546.41</v>
      </c>
      <c r="AE24" s="35">
        <v>15322291.93</v>
      </c>
      <c r="AF24" s="35">
        <v>23538040.4</v>
      </c>
      <c r="AG24" s="35">
        <v>1801315.36</v>
      </c>
      <c r="AH24" s="35">
        <v>28305520.38</v>
      </c>
      <c r="AI24" s="35">
        <v>116790406.64</v>
      </c>
      <c r="AJ24" s="35">
        <v>167097551.91</v>
      </c>
      <c r="AK24" s="35">
        <v>33922467.51</v>
      </c>
      <c r="AL24" s="35">
        <v>622100.71</v>
      </c>
      <c r="AM24" s="35">
        <v>8333763.61</v>
      </c>
      <c r="AN24" s="35">
        <v>412147.74</v>
      </c>
      <c r="AO24" s="35">
        <v>31408227.14</v>
      </c>
      <c r="AP24" s="35">
        <v>68334366.15</v>
      </c>
      <c r="AQ24" s="35">
        <v>9674242.2</v>
      </c>
    </row>
    <row r="25" spans="1:43" ht="12.75">
      <c r="A25" s="21" t="s">
        <v>40</v>
      </c>
      <c r="B25" s="22" t="s">
        <v>41</v>
      </c>
      <c r="C25" s="36" t="s">
        <v>42</v>
      </c>
      <c r="D25" s="24">
        <v>2060718.03</v>
      </c>
      <c r="E25" s="24">
        <v>29060179.49</v>
      </c>
      <c r="F25" s="24">
        <v>209985568.58</v>
      </c>
      <c r="G25" s="24">
        <v>32641.44</v>
      </c>
      <c r="H25" s="24">
        <v>42638.89</v>
      </c>
      <c r="I25" s="24">
        <v>133220.87</v>
      </c>
      <c r="J25" s="24">
        <v>41078.77</v>
      </c>
      <c r="K25" s="24">
        <v>112112312.78</v>
      </c>
      <c r="L25" s="24">
        <v>2172616.68</v>
      </c>
      <c r="M25" s="24">
        <v>15930.28</v>
      </c>
      <c r="N25" s="24">
        <v>14777275.46</v>
      </c>
      <c r="O25" s="24">
        <v>6055326.74</v>
      </c>
      <c r="P25" s="24">
        <v>0</v>
      </c>
      <c r="Q25" s="24">
        <v>0</v>
      </c>
      <c r="R25" s="24">
        <v>19472.4</v>
      </c>
      <c r="S25" s="24">
        <v>2213.77</v>
      </c>
      <c r="T25" s="24">
        <v>15791703.26</v>
      </c>
      <c r="U25" s="24">
        <v>2321344.92</v>
      </c>
      <c r="V25" s="24">
        <v>5561226.44</v>
      </c>
      <c r="W25" s="24">
        <v>23001075.32</v>
      </c>
      <c r="X25" s="24">
        <v>4645.23</v>
      </c>
      <c r="Y25" s="24">
        <v>2677108.62</v>
      </c>
      <c r="Z25" s="24">
        <v>1510.29</v>
      </c>
      <c r="AA25" s="24">
        <v>35535762.56</v>
      </c>
      <c r="AB25" s="24">
        <v>859297.2</v>
      </c>
      <c r="AC25" s="24">
        <v>8409.31</v>
      </c>
      <c r="AD25" s="24">
        <v>82051420.19</v>
      </c>
      <c r="AE25" s="24">
        <v>6308841.04</v>
      </c>
      <c r="AF25" s="24">
        <v>4803.37</v>
      </c>
      <c r="AG25" s="24">
        <v>688947.34</v>
      </c>
      <c r="AH25" s="24">
        <v>2620445.63</v>
      </c>
      <c r="AI25" s="24">
        <v>23088665.17</v>
      </c>
      <c r="AJ25" s="24">
        <v>127365159.89</v>
      </c>
      <c r="AK25" s="24">
        <v>24214288.57</v>
      </c>
      <c r="AL25" s="24">
        <v>11285.54</v>
      </c>
      <c r="AM25" s="24">
        <v>7335620.11</v>
      </c>
      <c r="AN25" s="24">
        <v>4466.55</v>
      </c>
      <c r="AO25" s="24">
        <v>21082069.19</v>
      </c>
      <c r="AP25" s="24">
        <v>3839601.55</v>
      </c>
      <c r="AQ25" s="24">
        <v>8937344.34</v>
      </c>
    </row>
    <row r="26" spans="1:43" ht="19.5">
      <c r="A26" s="21" t="s">
        <v>43</v>
      </c>
      <c r="B26" s="22" t="s">
        <v>44</v>
      </c>
      <c r="C26" s="36" t="s">
        <v>45</v>
      </c>
      <c r="D26" s="24">
        <v>250579.85</v>
      </c>
      <c r="E26" s="24">
        <v>3426104.73</v>
      </c>
      <c r="F26" s="24">
        <v>36171058.89</v>
      </c>
      <c r="G26" s="24">
        <v>17686880.8</v>
      </c>
      <c r="H26" s="24">
        <v>731792.63</v>
      </c>
      <c r="I26" s="24">
        <v>16752313.93</v>
      </c>
      <c r="J26" s="24">
        <v>9257926.75</v>
      </c>
      <c r="K26" s="24">
        <v>8621893.48</v>
      </c>
      <c r="L26" s="24">
        <v>844102.32</v>
      </c>
      <c r="M26" s="24">
        <v>27505535.43</v>
      </c>
      <c r="N26" s="24">
        <v>69720246.15</v>
      </c>
      <c r="O26" s="24">
        <v>10972558.66</v>
      </c>
      <c r="P26" s="24">
        <v>23994163018.85</v>
      </c>
      <c r="Q26" s="24">
        <v>168715512.72</v>
      </c>
      <c r="R26" s="24">
        <v>2052070</v>
      </c>
      <c r="S26" s="24">
        <v>4071553.6</v>
      </c>
      <c r="T26" s="24">
        <v>37093771.05</v>
      </c>
      <c r="U26" s="24">
        <v>5095613.08</v>
      </c>
      <c r="V26" s="24">
        <v>3976871.95</v>
      </c>
      <c r="W26" s="24">
        <v>8660062.54</v>
      </c>
      <c r="X26" s="24">
        <v>1426666.5</v>
      </c>
      <c r="Y26" s="24">
        <v>803877</v>
      </c>
      <c r="Z26" s="24">
        <v>393402.5</v>
      </c>
      <c r="AA26" s="24">
        <v>5975893.06</v>
      </c>
      <c r="AB26" s="24">
        <v>1160232.14</v>
      </c>
      <c r="AC26" s="24">
        <v>2873966</v>
      </c>
      <c r="AD26" s="24">
        <v>1968126.22</v>
      </c>
      <c r="AE26" s="24">
        <v>9013450.89</v>
      </c>
      <c r="AF26" s="24">
        <v>23533237.03</v>
      </c>
      <c r="AG26" s="24">
        <v>1112368.02</v>
      </c>
      <c r="AH26" s="24">
        <v>25685074.75</v>
      </c>
      <c r="AI26" s="24">
        <v>93701741.47</v>
      </c>
      <c r="AJ26" s="24">
        <v>39732392.02</v>
      </c>
      <c r="AK26" s="24">
        <v>9708178.94</v>
      </c>
      <c r="AL26" s="24">
        <v>610815.17</v>
      </c>
      <c r="AM26" s="24">
        <v>998143.5</v>
      </c>
      <c r="AN26" s="24">
        <v>407681.19</v>
      </c>
      <c r="AO26" s="24">
        <v>8319962.1</v>
      </c>
      <c r="AP26" s="24">
        <v>64494764.6</v>
      </c>
      <c r="AQ26" s="24">
        <v>736897.86</v>
      </c>
    </row>
    <row r="27" spans="1:43" ht="12.75">
      <c r="A27" s="21" t="s">
        <v>46</v>
      </c>
      <c r="B27" s="22" t="s">
        <v>47</v>
      </c>
      <c r="C27" s="36" t="s">
        <v>48</v>
      </c>
      <c r="D27" s="24">
        <v>20996.51</v>
      </c>
      <c r="E27" s="24">
        <v>147430.27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4">
        <v>0</v>
      </c>
      <c r="O27" s="24">
        <v>0</v>
      </c>
      <c r="P27" s="24">
        <v>76000</v>
      </c>
      <c r="Q27" s="24">
        <v>0</v>
      </c>
      <c r="R27" s="24">
        <v>0</v>
      </c>
      <c r="S27" s="24">
        <v>0</v>
      </c>
      <c r="T27" s="24">
        <v>0</v>
      </c>
      <c r="U27" s="24">
        <v>0</v>
      </c>
      <c r="V27" s="24">
        <v>0</v>
      </c>
      <c r="W27" s="24">
        <v>0</v>
      </c>
      <c r="X27" s="24">
        <v>0</v>
      </c>
      <c r="Y27" s="24">
        <v>0</v>
      </c>
      <c r="Z27" s="24">
        <v>0</v>
      </c>
      <c r="AA27" s="24">
        <v>0</v>
      </c>
      <c r="AB27" s="24">
        <v>0</v>
      </c>
      <c r="AC27" s="24">
        <v>0</v>
      </c>
      <c r="AD27" s="24">
        <v>0</v>
      </c>
      <c r="AE27" s="24">
        <v>0</v>
      </c>
      <c r="AF27" s="24">
        <v>0</v>
      </c>
      <c r="AG27" s="24">
        <v>0</v>
      </c>
      <c r="AH27" s="24">
        <v>0</v>
      </c>
      <c r="AI27" s="24">
        <v>0</v>
      </c>
      <c r="AJ27" s="24">
        <v>0</v>
      </c>
      <c r="AK27" s="24">
        <v>0</v>
      </c>
      <c r="AL27" s="24">
        <v>0</v>
      </c>
      <c r="AM27" s="24">
        <v>0</v>
      </c>
      <c r="AN27" s="24">
        <v>0</v>
      </c>
      <c r="AO27" s="24">
        <v>2006195.85</v>
      </c>
      <c r="AP27" s="24">
        <v>0</v>
      </c>
      <c r="AQ27" s="24">
        <v>0</v>
      </c>
    </row>
    <row r="28" spans="1:43" ht="12.75">
      <c r="A28" s="21" t="s">
        <v>49</v>
      </c>
      <c r="B28" s="22"/>
      <c r="C28" s="25" t="s">
        <v>16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4">
        <v>0</v>
      </c>
      <c r="O28" s="24">
        <v>0</v>
      </c>
      <c r="P28" s="24">
        <v>0</v>
      </c>
      <c r="Q28" s="24">
        <v>0</v>
      </c>
      <c r="R28" s="24">
        <v>0</v>
      </c>
      <c r="S28" s="24">
        <v>0</v>
      </c>
      <c r="T28" s="24">
        <v>0</v>
      </c>
      <c r="U28" s="24">
        <v>0</v>
      </c>
      <c r="V28" s="24">
        <v>0</v>
      </c>
      <c r="W28" s="24">
        <v>0</v>
      </c>
      <c r="X28" s="24">
        <v>0</v>
      </c>
      <c r="Y28" s="24">
        <v>0</v>
      </c>
      <c r="Z28" s="24">
        <v>0</v>
      </c>
      <c r="AA28" s="24">
        <v>0</v>
      </c>
      <c r="AB28" s="24">
        <v>0</v>
      </c>
      <c r="AC28" s="24">
        <v>0</v>
      </c>
      <c r="AD28" s="24">
        <v>0</v>
      </c>
      <c r="AE28" s="24">
        <v>0</v>
      </c>
      <c r="AF28" s="24">
        <v>0</v>
      </c>
      <c r="AG28" s="24">
        <v>0</v>
      </c>
      <c r="AH28" s="24">
        <v>0</v>
      </c>
      <c r="AI28" s="24">
        <v>0</v>
      </c>
      <c r="AJ28" s="24">
        <v>0</v>
      </c>
      <c r="AK28" s="24">
        <v>0</v>
      </c>
      <c r="AL28" s="24">
        <v>0</v>
      </c>
      <c r="AM28" s="24">
        <v>0</v>
      </c>
      <c r="AN28" s="24">
        <v>0</v>
      </c>
      <c r="AO28" s="24">
        <v>0</v>
      </c>
      <c r="AP28" s="24">
        <v>0</v>
      </c>
      <c r="AQ28" s="24">
        <v>0</v>
      </c>
    </row>
    <row r="29" spans="1:43" ht="12.75">
      <c r="A29" s="21" t="s">
        <v>50</v>
      </c>
      <c r="B29" s="22"/>
      <c r="C29" s="23" t="s">
        <v>21</v>
      </c>
      <c r="D29" s="24">
        <v>117636.54</v>
      </c>
      <c r="E29" s="24">
        <v>1292177.87</v>
      </c>
      <c r="F29" s="24">
        <v>0</v>
      </c>
      <c r="G29" s="24">
        <v>7465068.4</v>
      </c>
      <c r="H29" s="24">
        <v>80147.59</v>
      </c>
      <c r="I29" s="24">
        <v>6940201.09</v>
      </c>
      <c r="J29" s="24">
        <v>4221831.02</v>
      </c>
      <c r="K29" s="24">
        <v>3390514.4</v>
      </c>
      <c r="L29" s="24">
        <v>360118.68</v>
      </c>
      <c r="M29" s="24">
        <v>7620450.33</v>
      </c>
      <c r="N29" s="24">
        <v>51325209.67</v>
      </c>
      <c r="O29" s="24">
        <v>4733755.27</v>
      </c>
      <c r="P29" s="24">
        <v>493892120.8</v>
      </c>
      <c r="Q29" s="24">
        <v>15390271.99</v>
      </c>
      <c r="R29" s="24">
        <v>657491.07</v>
      </c>
      <c r="S29" s="24">
        <v>1334910.02</v>
      </c>
      <c r="T29" s="24">
        <v>18021909.67</v>
      </c>
      <c r="U29" s="24">
        <v>3279084.91</v>
      </c>
      <c r="V29" s="24">
        <v>1387167.37</v>
      </c>
      <c r="W29" s="24">
        <v>4368914.48</v>
      </c>
      <c r="X29" s="24">
        <v>457504.2</v>
      </c>
      <c r="Y29" s="24">
        <v>86124.89</v>
      </c>
      <c r="Z29" s="24">
        <v>182311.99</v>
      </c>
      <c r="AA29" s="24">
        <v>2744810.78</v>
      </c>
      <c r="AB29" s="24">
        <v>726867.88</v>
      </c>
      <c r="AC29" s="24">
        <v>1217481.33</v>
      </c>
      <c r="AD29" s="24">
        <v>1296858.03</v>
      </c>
      <c r="AE29" s="24">
        <v>2709646.67</v>
      </c>
      <c r="AF29" s="24">
        <v>7268200.2</v>
      </c>
      <c r="AG29" s="24">
        <v>750787.3</v>
      </c>
      <c r="AH29" s="24">
        <v>8138035.28</v>
      </c>
      <c r="AI29" s="24">
        <v>49312926.23</v>
      </c>
      <c r="AJ29" s="24">
        <v>17814712.7</v>
      </c>
      <c r="AK29" s="24">
        <v>3986448.13</v>
      </c>
      <c r="AL29" s="24">
        <v>19722.44</v>
      </c>
      <c r="AM29" s="24">
        <v>0</v>
      </c>
      <c r="AN29" s="24">
        <v>118453.62</v>
      </c>
      <c r="AO29" s="24">
        <v>3005308.35</v>
      </c>
      <c r="AP29" s="24">
        <v>29043316.43</v>
      </c>
      <c r="AQ29" s="24">
        <v>338996.79</v>
      </c>
    </row>
    <row r="30" spans="1:43" ht="19.5">
      <c r="A30" s="21" t="s">
        <v>51</v>
      </c>
      <c r="B30" s="22"/>
      <c r="C30" s="36" t="s">
        <v>52</v>
      </c>
      <c r="D30" s="37">
        <v>0</v>
      </c>
      <c r="E30" s="37">
        <v>0</v>
      </c>
      <c r="F30" s="37">
        <v>0</v>
      </c>
      <c r="G30" s="37">
        <v>0</v>
      </c>
      <c r="H30" s="37">
        <v>0</v>
      </c>
      <c r="I30" s="37">
        <v>0</v>
      </c>
      <c r="J30" s="37">
        <v>0</v>
      </c>
      <c r="K30" s="37">
        <v>0</v>
      </c>
      <c r="L30" s="37">
        <v>0</v>
      </c>
      <c r="M30" s="37">
        <v>0</v>
      </c>
      <c r="N30" s="37">
        <v>0</v>
      </c>
      <c r="O30" s="37">
        <v>0</v>
      </c>
      <c r="P30" s="37">
        <v>0</v>
      </c>
      <c r="Q30" s="37">
        <v>0</v>
      </c>
      <c r="R30" s="37">
        <v>0</v>
      </c>
      <c r="S30" s="37">
        <v>0</v>
      </c>
      <c r="T30" s="37">
        <v>0</v>
      </c>
      <c r="U30" s="37">
        <v>0</v>
      </c>
      <c r="V30" s="37">
        <v>0</v>
      </c>
      <c r="W30" s="37">
        <v>0</v>
      </c>
      <c r="X30" s="37">
        <v>0</v>
      </c>
      <c r="Y30" s="37">
        <v>0</v>
      </c>
      <c r="Z30" s="37">
        <v>0</v>
      </c>
      <c r="AA30" s="37">
        <v>0</v>
      </c>
      <c r="AB30" s="37">
        <v>0</v>
      </c>
      <c r="AC30" s="37">
        <v>0</v>
      </c>
      <c r="AD30" s="37">
        <v>0</v>
      </c>
      <c r="AE30" s="37">
        <v>0</v>
      </c>
      <c r="AF30" s="37">
        <v>0</v>
      </c>
      <c r="AG30" s="37">
        <v>0</v>
      </c>
      <c r="AH30" s="37">
        <v>0</v>
      </c>
      <c r="AI30" s="37">
        <v>0</v>
      </c>
      <c r="AJ30" s="37">
        <v>0</v>
      </c>
      <c r="AK30" s="37">
        <v>0</v>
      </c>
      <c r="AL30" s="37">
        <v>0</v>
      </c>
      <c r="AM30" s="37">
        <v>0</v>
      </c>
      <c r="AN30" s="37">
        <v>0</v>
      </c>
      <c r="AO30" s="37">
        <v>0</v>
      </c>
      <c r="AP30" s="37">
        <v>0</v>
      </c>
      <c r="AQ30" s="37">
        <v>0</v>
      </c>
    </row>
    <row r="31" spans="1:43" ht="19.5">
      <c r="A31" s="21" t="s">
        <v>53</v>
      </c>
      <c r="B31" s="22"/>
      <c r="C31" s="36" t="s">
        <v>54</v>
      </c>
      <c r="D31" s="37">
        <v>117636.54</v>
      </c>
      <c r="E31" s="37">
        <v>1292177.87</v>
      </c>
      <c r="F31" s="37">
        <v>0</v>
      </c>
      <c r="G31" s="37">
        <v>7465068.4</v>
      </c>
      <c r="H31" s="37">
        <v>80147.59</v>
      </c>
      <c r="I31" s="37">
        <v>6940201.09</v>
      </c>
      <c r="J31" s="37">
        <v>4221831.02</v>
      </c>
      <c r="K31" s="37">
        <v>3390514.4</v>
      </c>
      <c r="L31" s="37">
        <v>360118.68</v>
      </c>
      <c r="M31" s="37">
        <v>7620450.33</v>
      </c>
      <c r="N31" s="37">
        <v>51325209.67</v>
      </c>
      <c r="O31" s="37">
        <v>4733755.27</v>
      </c>
      <c r="P31" s="37">
        <v>493892120.8</v>
      </c>
      <c r="Q31" s="37">
        <v>15390271.99</v>
      </c>
      <c r="R31" s="37">
        <v>657491.07</v>
      </c>
      <c r="S31" s="37">
        <v>1334910.02</v>
      </c>
      <c r="T31" s="37">
        <v>18021909.67</v>
      </c>
      <c r="U31" s="37">
        <v>3279084.91</v>
      </c>
      <c r="V31" s="37">
        <v>1387167.37</v>
      </c>
      <c r="W31" s="37">
        <v>4368914.48</v>
      </c>
      <c r="X31" s="37">
        <v>457504.2</v>
      </c>
      <c r="Y31" s="37">
        <v>86124.89</v>
      </c>
      <c r="Z31" s="37">
        <v>182311.99</v>
      </c>
      <c r="AA31" s="37">
        <v>2744810.78</v>
      </c>
      <c r="AB31" s="37">
        <v>726867.88</v>
      </c>
      <c r="AC31" s="37">
        <v>1217481.33</v>
      </c>
      <c r="AD31" s="37">
        <v>1296858.03</v>
      </c>
      <c r="AE31" s="37">
        <v>2709646.67</v>
      </c>
      <c r="AF31" s="37">
        <v>7268200.2</v>
      </c>
      <c r="AG31" s="37">
        <v>750787.3</v>
      </c>
      <c r="AH31" s="37">
        <v>8138035.28</v>
      </c>
      <c r="AI31" s="37">
        <v>49312926.23</v>
      </c>
      <c r="AJ31" s="37">
        <v>17814712.7</v>
      </c>
      <c r="AK31" s="37">
        <v>3986448.13</v>
      </c>
      <c r="AL31" s="37">
        <v>19722.44</v>
      </c>
      <c r="AM31" s="37">
        <v>0</v>
      </c>
      <c r="AN31" s="37">
        <v>118453.62</v>
      </c>
      <c r="AO31" s="37">
        <v>3005308.35</v>
      </c>
      <c r="AP31" s="37">
        <v>29043316.43</v>
      </c>
      <c r="AQ31" s="37">
        <v>338996.79</v>
      </c>
    </row>
    <row r="32" spans="1:43" ht="29.25">
      <c r="A32" s="21" t="s">
        <v>55</v>
      </c>
      <c r="B32" s="22"/>
      <c r="C32" s="36" t="s">
        <v>56</v>
      </c>
      <c r="D32" s="37">
        <v>0</v>
      </c>
      <c r="E32" s="37">
        <v>0</v>
      </c>
      <c r="F32" s="37">
        <v>0</v>
      </c>
      <c r="G32" s="37">
        <v>0</v>
      </c>
      <c r="H32" s="37">
        <v>0</v>
      </c>
      <c r="I32" s="37">
        <v>0</v>
      </c>
      <c r="J32" s="37">
        <v>0</v>
      </c>
      <c r="K32" s="37">
        <v>0</v>
      </c>
      <c r="L32" s="37">
        <v>0</v>
      </c>
      <c r="M32" s="37">
        <v>0</v>
      </c>
      <c r="N32" s="37">
        <v>0</v>
      </c>
      <c r="O32" s="37">
        <v>0</v>
      </c>
      <c r="P32" s="37">
        <v>0</v>
      </c>
      <c r="Q32" s="37">
        <v>0</v>
      </c>
      <c r="R32" s="37">
        <v>0</v>
      </c>
      <c r="S32" s="37">
        <v>0</v>
      </c>
      <c r="T32" s="37">
        <v>0</v>
      </c>
      <c r="U32" s="37">
        <v>0</v>
      </c>
      <c r="V32" s="37">
        <v>0</v>
      </c>
      <c r="W32" s="37">
        <v>0</v>
      </c>
      <c r="X32" s="37">
        <v>0</v>
      </c>
      <c r="Y32" s="37">
        <v>0</v>
      </c>
      <c r="Z32" s="37">
        <v>0</v>
      </c>
      <c r="AA32" s="37">
        <v>0</v>
      </c>
      <c r="AB32" s="37">
        <v>0</v>
      </c>
      <c r="AC32" s="37">
        <v>0</v>
      </c>
      <c r="AD32" s="37">
        <v>0</v>
      </c>
      <c r="AE32" s="37">
        <v>0</v>
      </c>
      <c r="AF32" s="37">
        <v>0</v>
      </c>
      <c r="AG32" s="37">
        <v>0</v>
      </c>
      <c r="AH32" s="37">
        <v>0</v>
      </c>
      <c r="AI32" s="37">
        <v>0</v>
      </c>
      <c r="AJ32" s="37">
        <v>0</v>
      </c>
      <c r="AK32" s="37">
        <v>0</v>
      </c>
      <c r="AL32" s="37">
        <v>0</v>
      </c>
      <c r="AM32" s="37">
        <v>0</v>
      </c>
      <c r="AN32" s="37">
        <v>0</v>
      </c>
      <c r="AO32" s="37">
        <v>0</v>
      </c>
      <c r="AP32" s="37">
        <v>0</v>
      </c>
      <c r="AQ32" s="37">
        <v>0</v>
      </c>
    </row>
    <row r="33" spans="1:43" ht="18.75" customHeight="1">
      <c r="A33" s="21" t="s">
        <v>57</v>
      </c>
      <c r="B33" s="22"/>
      <c r="C33" s="36" t="s">
        <v>58</v>
      </c>
      <c r="D33" s="37">
        <v>0</v>
      </c>
      <c r="E33" s="37">
        <v>0</v>
      </c>
      <c r="F33" s="37">
        <v>0</v>
      </c>
      <c r="G33" s="37">
        <v>0</v>
      </c>
      <c r="H33" s="37">
        <v>0</v>
      </c>
      <c r="I33" s="37">
        <v>0</v>
      </c>
      <c r="J33" s="37">
        <v>0</v>
      </c>
      <c r="K33" s="37">
        <v>0</v>
      </c>
      <c r="L33" s="37">
        <v>0</v>
      </c>
      <c r="M33" s="37">
        <v>0</v>
      </c>
      <c r="N33" s="37">
        <v>0</v>
      </c>
      <c r="O33" s="37">
        <v>0</v>
      </c>
      <c r="P33" s="37">
        <v>0</v>
      </c>
      <c r="Q33" s="37">
        <v>0</v>
      </c>
      <c r="R33" s="37">
        <v>0</v>
      </c>
      <c r="S33" s="37">
        <v>0</v>
      </c>
      <c r="T33" s="37">
        <v>0</v>
      </c>
      <c r="U33" s="37">
        <v>0</v>
      </c>
      <c r="V33" s="37">
        <v>0</v>
      </c>
      <c r="W33" s="37">
        <v>0</v>
      </c>
      <c r="X33" s="37">
        <v>0</v>
      </c>
      <c r="Y33" s="37">
        <v>0</v>
      </c>
      <c r="Z33" s="37">
        <v>0</v>
      </c>
      <c r="AA33" s="37">
        <v>0</v>
      </c>
      <c r="AB33" s="37">
        <v>0</v>
      </c>
      <c r="AC33" s="37">
        <v>0</v>
      </c>
      <c r="AD33" s="37">
        <v>0</v>
      </c>
      <c r="AE33" s="37">
        <v>0</v>
      </c>
      <c r="AF33" s="37">
        <v>0</v>
      </c>
      <c r="AG33" s="37">
        <v>0</v>
      </c>
      <c r="AH33" s="37">
        <v>0</v>
      </c>
      <c r="AI33" s="37">
        <v>0</v>
      </c>
      <c r="AJ33" s="37">
        <v>0</v>
      </c>
      <c r="AK33" s="37">
        <v>0</v>
      </c>
      <c r="AL33" s="37">
        <v>0</v>
      </c>
      <c r="AM33" s="37">
        <v>0</v>
      </c>
      <c r="AN33" s="37">
        <v>0</v>
      </c>
      <c r="AO33" s="37">
        <v>0</v>
      </c>
      <c r="AP33" s="37">
        <v>0</v>
      </c>
      <c r="AQ33" s="37">
        <v>0</v>
      </c>
    </row>
    <row r="34" spans="1:43" ht="12.75">
      <c r="A34" s="21" t="s">
        <v>59</v>
      </c>
      <c r="B34" s="22"/>
      <c r="C34" s="36" t="s">
        <v>60</v>
      </c>
      <c r="D34" s="37">
        <v>0</v>
      </c>
      <c r="E34" s="37">
        <v>0</v>
      </c>
      <c r="F34" s="37">
        <v>0</v>
      </c>
      <c r="G34" s="37">
        <v>0</v>
      </c>
      <c r="H34" s="37">
        <v>0</v>
      </c>
      <c r="I34" s="37">
        <v>0</v>
      </c>
      <c r="J34" s="37">
        <v>0</v>
      </c>
      <c r="K34" s="37">
        <v>0</v>
      </c>
      <c r="L34" s="37">
        <v>0</v>
      </c>
      <c r="M34" s="37">
        <v>0</v>
      </c>
      <c r="N34" s="37">
        <v>0</v>
      </c>
      <c r="O34" s="37">
        <v>0</v>
      </c>
      <c r="P34" s="37">
        <v>0</v>
      </c>
      <c r="Q34" s="37">
        <v>0</v>
      </c>
      <c r="R34" s="37">
        <v>0</v>
      </c>
      <c r="S34" s="37">
        <v>0</v>
      </c>
      <c r="T34" s="37">
        <v>0</v>
      </c>
      <c r="U34" s="37">
        <v>0</v>
      </c>
      <c r="V34" s="37">
        <v>0</v>
      </c>
      <c r="W34" s="37">
        <v>0</v>
      </c>
      <c r="X34" s="37">
        <v>0</v>
      </c>
      <c r="Y34" s="37">
        <v>0</v>
      </c>
      <c r="Z34" s="37">
        <v>0</v>
      </c>
      <c r="AA34" s="37">
        <v>0</v>
      </c>
      <c r="AB34" s="37">
        <v>0</v>
      </c>
      <c r="AC34" s="37">
        <v>0</v>
      </c>
      <c r="AD34" s="37">
        <v>0</v>
      </c>
      <c r="AE34" s="37">
        <v>0</v>
      </c>
      <c r="AF34" s="37">
        <v>0</v>
      </c>
      <c r="AG34" s="37">
        <v>0</v>
      </c>
      <c r="AH34" s="37">
        <v>0</v>
      </c>
      <c r="AI34" s="37">
        <v>0</v>
      </c>
      <c r="AJ34" s="37">
        <v>0</v>
      </c>
      <c r="AK34" s="37">
        <v>0</v>
      </c>
      <c r="AL34" s="37">
        <v>0</v>
      </c>
      <c r="AM34" s="37">
        <v>0</v>
      </c>
      <c r="AN34" s="37">
        <v>0</v>
      </c>
      <c r="AO34" s="37">
        <v>0</v>
      </c>
      <c r="AP34" s="37">
        <v>0</v>
      </c>
      <c r="AQ34" s="37">
        <v>0</v>
      </c>
    </row>
    <row r="35" spans="1:43" ht="12.75">
      <c r="A35" s="38" t="s">
        <v>61</v>
      </c>
      <c r="B35" s="22"/>
      <c r="C35" s="25" t="s">
        <v>24</v>
      </c>
      <c r="D35" s="39">
        <v>117636.54</v>
      </c>
      <c r="E35" s="39">
        <v>1292177.87</v>
      </c>
      <c r="F35" s="39">
        <v>0</v>
      </c>
      <c r="G35" s="39">
        <v>7465068.4</v>
      </c>
      <c r="H35" s="39">
        <v>80147.59</v>
      </c>
      <c r="I35" s="39">
        <v>6940201.09</v>
      </c>
      <c r="J35" s="39">
        <v>4221831.02</v>
      </c>
      <c r="K35" s="39">
        <v>3390514.4</v>
      </c>
      <c r="L35" s="39">
        <v>360118.68</v>
      </c>
      <c r="M35" s="39">
        <v>7620450.33</v>
      </c>
      <c r="N35" s="39">
        <v>51325209.67</v>
      </c>
      <c r="O35" s="39">
        <v>4733755.27</v>
      </c>
      <c r="P35" s="39">
        <v>493892120.8</v>
      </c>
      <c r="Q35" s="39">
        <v>15390271.99</v>
      </c>
      <c r="R35" s="39">
        <v>657491.07</v>
      </c>
      <c r="S35" s="39">
        <v>1334910.02</v>
      </c>
      <c r="T35" s="39">
        <v>18021909.67</v>
      </c>
      <c r="U35" s="39">
        <v>3279084.91</v>
      </c>
      <c r="V35" s="39">
        <v>1387167.37</v>
      </c>
      <c r="W35" s="39">
        <v>4368914.48</v>
      </c>
      <c r="X35" s="39">
        <v>457504.2</v>
      </c>
      <c r="Y35" s="39">
        <v>86124.89</v>
      </c>
      <c r="Z35" s="39">
        <v>182311.99</v>
      </c>
      <c r="AA35" s="39">
        <v>2744810.78</v>
      </c>
      <c r="AB35" s="39">
        <v>726867.88</v>
      </c>
      <c r="AC35" s="39">
        <v>1217481.33</v>
      </c>
      <c r="AD35" s="39">
        <v>1296858.03</v>
      </c>
      <c r="AE35" s="39">
        <v>2709646.67</v>
      </c>
      <c r="AF35" s="39">
        <v>7268200.2</v>
      </c>
      <c r="AG35" s="39">
        <v>750787.3</v>
      </c>
      <c r="AH35" s="39">
        <v>8138035.28</v>
      </c>
      <c r="AI35" s="39">
        <v>49312926.23</v>
      </c>
      <c r="AJ35" s="39">
        <v>17814712.7</v>
      </c>
      <c r="AK35" s="39">
        <v>3986448.13</v>
      </c>
      <c r="AL35" s="39">
        <v>19722.44</v>
      </c>
      <c r="AM35" s="39">
        <v>0</v>
      </c>
      <c r="AN35" s="39">
        <v>118453.62</v>
      </c>
      <c r="AO35" s="39">
        <v>3005308.35</v>
      </c>
      <c r="AP35" s="39">
        <v>29043316.43</v>
      </c>
      <c r="AQ35" s="39">
        <v>338996.79</v>
      </c>
    </row>
    <row r="36" spans="1:43" ht="18">
      <c r="A36" s="38" t="s">
        <v>64</v>
      </c>
      <c r="B36" s="22" t="s">
        <v>63</v>
      </c>
      <c r="C36" s="25"/>
      <c r="D36" s="39">
        <f aca="true" t="shared" si="0" ref="D36:AQ36">SUM(D10:D11,D13:D24)+D28</f>
        <v>22015247.51</v>
      </c>
      <c r="E36" s="39">
        <f t="shared" si="0"/>
        <v>267529156.56</v>
      </c>
      <c r="F36" s="39">
        <f t="shared" si="0"/>
        <v>2735584415.5399995</v>
      </c>
      <c r="G36" s="39">
        <f t="shared" si="0"/>
        <v>939199072.8100001</v>
      </c>
      <c r="H36" s="39">
        <f t="shared" si="0"/>
        <v>29509649.89</v>
      </c>
      <c r="I36" s="39">
        <f t="shared" si="0"/>
        <v>767085075.7099999</v>
      </c>
      <c r="J36" s="39">
        <f t="shared" si="0"/>
        <v>496652112.26</v>
      </c>
      <c r="K36" s="39">
        <f t="shared" si="0"/>
        <v>628689914.79</v>
      </c>
      <c r="L36" s="39">
        <f t="shared" si="0"/>
        <v>55751966.69</v>
      </c>
      <c r="M36" s="39">
        <f t="shared" si="0"/>
        <v>1337822309.35</v>
      </c>
      <c r="N36" s="39">
        <v>7146269029.48</v>
      </c>
      <c r="O36" s="39">
        <f t="shared" si="0"/>
        <v>780531302.7599999</v>
      </c>
      <c r="P36" s="39">
        <f t="shared" si="0"/>
        <v>1854605788492.35</v>
      </c>
      <c r="Q36" s="39">
        <f t="shared" si="0"/>
        <v>10938592279.269999</v>
      </c>
      <c r="R36" s="39">
        <f t="shared" si="0"/>
        <v>94942345.4</v>
      </c>
      <c r="S36" s="39">
        <f t="shared" si="0"/>
        <v>161750808.07</v>
      </c>
      <c r="T36" s="39">
        <f t="shared" si="0"/>
        <v>2261143944.32</v>
      </c>
      <c r="U36" s="39">
        <f t="shared" si="0"/>
        <v>472513456.93999994</v>
      </c>
      <c r="V36" s="39">
        <f t="shared" si="0"/>
        <v>203038193.94</v>
      </c>
      <c r="W36" s="39">
        <f t="shared" si="0"/>
        <v>564813226.05</v>
      </c>
      <c r="X36" s="39">
        <f t="shared" si="0"/>
        <v>96761694.37</v>
      </c>
      <c r="Y36" s="39">
        <f t="shared" si="0"/>
        <v>64925035.43</v>
      </c>
      <c r="Z36" s="39">
        <f t="shared" si="0"/>
        <v>29493850.419999998</v>
      </c>
      <c r="AA36" s="39">
        <f t="shared" si="0"/>
        <v>422696706.59000003</v>
      </c>
      <c r="AB36" s="39">
        <f t="shared" si="0"/>
        <v>80442622.76000002</v>
      </c>
      <c r="AC36" s="39">
        <f t="shared" si="0"/>
        <v>166803037.96</v>
      </c>
      <c r="AD36" s="39">
        <f t="shared" si="0"/>
        <v>229367955.68</v>
      </c>
      <c r="AE36" s="39">
        <f t="shared" si="0"/>
        <v>440082506.9</v>
      </c>
      <c r="AF36" s="39">
        <f t="shared" si="0"/>
        <v>1182708994.79</v>
      </c>
      <c r="AG36" s="39">
        <f t="shared" si="0"/>
        <v>82013134.46000001</v>
      </c>
      <c r="AH36" s="39">
        <f t="shared" si="0"/>
        <v>1491565639.8900003</v>
      </c>
      <c r="AI36" s="39">
        <f t="shared" si="0"/>
        <v>6369970119.38</v>
      </c>
      <c r="AJ36" s="39">
        <f t="shared" si="0"/>
        <v>1935869299.38</v>
      </c>
      <c r="AK36" s="39">
        <f t="shared" si="0"/>
        <v>602440988.13</v>
      </c>
      <c r="AL36" s="39">
        <f t="shared" si="0"/>
        <v>40399394.99</v>
      </c>
      <c r="AM36" s="39">
        <f t="shared" si="0"/>
        <v>97184003.38000001</v>
      </c>
      <c r="AN36" s="39">
        <f t="shared" si="0"/>
        <v>20628887.72</v>
      </c>
      <c r="AO36" s="39">
        <f t="shared" si="0"/>
        <v>428124353.84999996</v>
      </c>
      <c r="AP36" s="39">
        <f t="shared" si="0"/>
        <v>4961200532.85</v>
      </c>
      <c r="AQ36" s="39">
        <f t="shared" si="0"/>
        <v>53274030.20999999</v>
      </c>
    </row>
    <row r="37" spans="1:45" ht="12.75">
      <c r="A37" s="38" t="s">
        <v>62</v>
      </c>
      <c r="B37" s="22"/>
      <c r="C37" s="25" t="s">
        <v>27</v>
      </c>
      <c r="D37" s="39">
        <f aca="true" t="shared" si="1" ref="D37:AQ37">SUM(D10,D11,D12,D24,D28)-D35</f>
        <v>21897610.970000003</v>
      </c>
      <c r="E37" s="39">
        <f t="shared" si="1"/>
        <v>266236978.69</v>
      </c>
      <c r="F37" s="39">
        <f t="shared" si="1"/>
        <v>2735584415.54</v>
      </c>
      <c r="G37" s="39">
        <f t="shared" si="1"/>
        <v>931734004.41</v>
      </c>
      <c r="H37" s="39">
        <f t="shared" si="1"/>
        <v>29429502.3</v>
      </c>
      <c r="I37" s="39">
        <f t="shared" si="1"/>
        <v>760144874.6199999</v>
      </c>
      <c r="J37" s="39">
        <f t="shared" si="1"/>
        <v>492430281.23999995</v>
      </c>
      <c r="K37" s="39">
        <f t="shared" si="1"/>
        <v>625299400.3900001</v>
      </c>
      <c r="L37" s="39">
        <f t="shared" si="1"/>
        <v>55391848.01</v>
      </c>
      <c r="M37" s="39">
        <f t="shared" si="1"/>
        <v>1330201859.0200002</v>
      </c>
      <c r="N37" s="39">
        <f t="shared" si="1"/>
        <v>7094943819.809999</v>
      </c>
      <c r="O37" s="39">
        <f t="shared" si="1"/>
        <v>775797547.49</v>
      </c>
      <c r="P37" s="39">
        <f t="shared" si="1"/>
        <v>1854111896371.55</v>
      </c>
      <c r="Q37" s="39">
        <f t="shared" si="1"/>
        <v>10923202007.279999</v>
      </c>
      <c r="R37" s="39">
        <f t="shared" si="1"/>
        <v>94284854.33000001</v>
      </c>
      <c r="S37" s="39">
        <f t="shared" si="1"/>
        <v>160415898.05</v>
      </c>
      <c r="T37" s="39">
        <f t="shared" si="1"/>
        <v>2243122034.6499996</v>
      </c>
      <c r="U37" s="39">
        <f t="shared" si="1"/>
        <v>469234372.03000003</v>
      </c>
      <c r="V37" s="39">
        <f t="shared" si="1"/>
        <v>201651026.57</v>
      </c>
      <c r="W37" s="39">
        <f t="shared" si="1"/>
        <v>560444311.5699999</v>
      </c>
      <c r="X37" s="39">
        <f t="shared" si="1"/>
        <v>96304190.17</v>
      </c>
      <c r="Y37" s="39">
        <f t="shared" si="1"/>
        <v>64838910.54</v>
      </c>
      <c r="Z37" s="39">
        <f t="shared" si="1"/>
        <v>29311538.43</v>
      </c>
      <c r="AA37" s="39">
        <f t="shared" si="1"/>
        <v>419951895.81000006</v>
      </c>
      <c r="AB37" s="39">
        <f t="shared" si="1"/>
        <v>79715754.88000001</v>
      </c>
      <c r="AC37" s="39">
        <f t="shared" si="1"/>
        <v>165585556.62999997</v>
      </c>
      <c r="AD37" s="39">
        <f t="shared" si="1"/>
        <v>228071097.65</v>
      </c>
      <c r="AE37" s="39">
        <f t="shared" si="1"/>
        <v>437372860.23</v>
      </c>
      <c r="AF37" s="39">
        <f t="shared" si="1"/>
        <v>1175440794.5900002</v>
      </c>
      <c r="AG37" s="39">
        <f t="shared" si="1"/>
        <v>81262347.16</v>
      </c>
      <c r="AH37" s="39">
        <f t="shared" si="1"/>
        <v>1483427604.6100001</v>
      </c>
      <c r="AI37" s="39">
        <f t="shared" si="1"/>
        <v>6320657193.150002</v>
      </c>
      <c r="AJ37" s="39">
        <f t="shared" si="1"/>
        <v>1918054586.68</v>
      </c>
      <c r="AK37" s="39">
        <f t="shared" si="1"/>
        <v>598454539.9999999</v>
      </c>
      <c r="AL37" s="39">
        <f t="shared" si="1"/>
        <v>40379672.550000004</v>
      </c>
      <c r="AM37" s="39">
        <f t="shared" si="1"/>
        <v>97184003.38</v>
      </c>
      <c r="AN37" s="39">
        <f t="shared" si="1"/>
        <v>20510434.099999998</v>
      </c>
      <c r="AO37" s="39">
        <f t="shared" si="1"/>
        <v>425119045.49999994</v>
      </c>
      <c r="AP37" s="39">
        <f t="shared" si="1"/>
        <v>4932157216.42</v>
      </c>
      <c r="AQ37" s="39">
        <f t="shared" si="1"/>
        <v>52935033.419999994</v>
      </c>
      <c r="AR37" s="45">
        <f>SUM(D37:AQ37)</f>
        <v>1902550077294.4197</v>
      </c>
      <c r="AS37" s="45">
        <f>AR37-P37-Q37</f>
        <v>37514978915.58963</v>
      </c>
    </row>
    <row r="38" spans="1:43" ht="12.75">
      <c r="A38" s="4" t="s">
        <v>65</v>
      </c>
      <c r="B38" s="2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</row>
    <row r="39" spans="2:17" ht="12.75">
      <c r="B39" s="2"/>
      <c r="Q39" s="45">
        <f>AR37-P37-Q37</f>
        <v>37514978915.58963</v>
      </c>
    </row>
    <row r="40" spans="2:43" ht="12.75">
      <c r="B40" s="2"/>
      <c r="AM40" s="40" t="s">
        <v>151</v>
      </c>
      <c r="AN40" s="5"/>
      <c r="AO40" s="41"/>
      <c r="AP40" s="41"/>
      <c r="AQ40" s="41"/>
    </row>
    <row r="41" spans="2:43" ht="12.75">
      <c r="B41" s="2"/>
      <c r="AM41" s="42" t="s">
        <v>152</v>
      </c>
      <c r="AN41" s="5"/>
      <c r="AO41" s="5"/>
      <c r="AP41" s="5"/>
      <c r="AQ41" s="43" t="s">
        <v>153</v>
      </c>
    </row>
    <row r="42" ht="12.75">
      <c r="B42" s="2"/>
    </row>
    <row r="43" ht="12.75">
      <c r="B43" s="2"/>
    </row>
    <row r="44" ht="12.75">
      <c r="B44" s="2"/>
    </row>
    <row r="45" ht="12.75">
      <c r="B45" s="2"/>
    </row>
    <row r="46" ht="12.75">
      <c r="B46" s="2"/>
    </row>
    <row r="47" ht="12.75">
      <c r="B47" s="2"/>
    </row>
    <row r="48" ht="12.75">
      <c r="B48" s="2"/>
    </row>
    <row r="49" ht="12.75">
      <c r="B49" s="2"/>
    </row>
    <row r="50" ht="12.75">
      <c r="B50" s="2"/>
    </row>
    <row r="51" ht="12.75">
      <c r="B51" s="2"/>
    </row>
    <row r="52" ht="12.75">
      <c r="B52" s="2"/>
    </row>
    <row r="53" ht="12.75">
      <c r="B53" s="2"/>
    </row>
    <row r="54" ht="12.75">
      <c r="B54" s="2"/>
    </row>
    <row r="55" ht="12.75">
      <c r="B55" s="2"/>
    </row>
    <row r="56" ht="12.75">
      <c r="B56" s="2"/>
    </row>
    <row r="57" ht="12.75">
      <c r="B57" s="2"/>
    </row>
    <row r="58" ht="12.75">
      <c r="B58" s="2"/>
    </row>
    <row r="59" ht="12.75">
      <c r="B59" s="2"/>
    </row>
    <row r="60" ht="12.75">
      <c r="B60" s="2"/>
    </row>
    <row r="61" ht="12.75">
      <c r="B61" s="2"/>
    </row>
    <row r="62" ht="12.75">
      <c r="B62" s="2"/>
    </row>
    <row r="63" ht="12.75">
      <c r="B63" s="2"/>
    </row>
    <row r="64" ht="12.75">
      <c r="B64" s="2"/>
    </row>
    <row r="65" ht="12.75">
      <c r="B65" s="2"/>
    </row>
    <row r="66" ht="12.75">
      <c r="B66" s="2"/>
    </row>
    <row r="67" ht="12.75">
      <c r="B67" s="2"/>
    </row>
    <row r="68" ht="12.75">
      <c r="B68" s="3"/>
    </row>
    <row r="69" ht="12.75">
      <c r="B69" s="3"/>
    </row>
    <row r="70" ht="12.75">
      <c r="B70" s="3"/>
    </row>
    <row r="71" ht="12.75">
      <c r="B71" s="3"/>
    </row>
    <row r="72" ht="12.75">
      <c r="B72" s="3"/>
    </row>
    <row r="73" ht="12.75">
      <c r="B73" s="3"/>
    </row>
    <row r="74" ht="12.75">
      <c r="B74" s="3"/>
    </row>
    <row r="75" ht="12.75">
      <c r="B75" s="3"/>
    </row>
    <row r="76" ht="12.75">
      <c r="B76" s="3"/>
    </row>
    <row r="77" ht="12.75">
      <c r="B77" s="3"/>
    </row>
    <row r="78" ht="12.75">
      <c r="B78" s="3"/>
    </row>
    <row r="79" ht="12.75">
      <c r="B79" s="3"/>
    </row>
    <row r="80" ht="12.75">
      <c r="B80" s="3"/>
    </row>
    <row r="81" ht="12.75">
      <c r="B81" s="3"/>
    </row>
    <row r="82" ht="12.75">
      <c r="B82" s="3"/>
    </row>
    <row r="83" ht="12.75">
      <c r="B83" s="3"/>
    </row>
    <row r="84" ht="12.75">
      <c r="B84" s="3"/>
    </row>
    <row r="85" ht="12.75">
      <c r="B85" s="3"/>
    </row>
    <row r="86" ht="12.75">
      <c r="B86" s="3"/>
    </row>
    <row r="87" ht="12.75">
      <c r="B87" s="3"/>
    </row>
    <row r="88" ht="12.75">
      <c r="B88" s="3"/>
    </row>
    <row r="89" ht="12.75">
      <c r="B89" s="3"/>
    </row>
    <row r="90" ht="12.75">
      <c r="B90" s="3"/>
    </row>
    <row r="91" ht="12.75">
      <c r="B91" s="3"/>
    </row>
    <row r="92" ht="12.75">
      <c r="B92" s="3"/>
    </row>
    <row r="93" ht="12.75">
      <c r="B93" s="3"/>
    </row>
    <row r="94" ht="12.75">
      <c r="B94" s="3"/>
    </row>
    <row r="95" ht="12.75">
      <c r="B95" s="3"/>
    </row>
  </sheetData>
  <sheetProtection/>
  <mergeCells count="39">
    <mergeCell ref="AQ3:AQ6"/>
    <mergeCell ref="A4:C4"/>
    <mergeCell ref="A5:C5"/>
    <mergeCell ref="AI3:AI6"/>
    <mergeCell ref="AJ3:AJ6"/>
    <mergeCell ref="AK3:AK6"/>
    <mergeCell ref="AL3:AN6"/>
    <mergeCell ref="AO3:AO6"/>
    <mergeCell ref="AP3:AP6"/>
    <mergeCell ref="AC3:AC6"/>
    <mergeCell ref="AD3:AD6"/>
    <mergeCell ref="AE3:AE6"/>
    <mergeCell ref="AF3:AF6"/>
    <mergeCell ref="AG3:AG6"/>
    <mergeCell ref="AH3:AH6"/>
    <mergeCell ref="W3:W6"/>
    <mergeCell ref="X3:X6"/>
    <mergeCell ref="Y3:Y6"/>
    <mergeCell ref="Z3:Z6"/>
    <mergeCell ref="AA3:AA6"/>
    <mergeCell ref="AB3:AB6"/>
    <mergeCell ref="V3:V6"/>
    <mergeCell ref="I3:I6"/>
    <mergeCell ref="J3:J6"/>
    <mergeCell ref="K3:L6"/>
    <mergeCell ref="M3:M6"/>
    <mergeCell ref="N3:N6"/>
    <mergeCell ref="O3:O6"/>
    <mergeCell ref="P3:Q6"/>
    <mergeCell ref="R3:R6"/>
    <mergeCell ref="S3:S6"/>
    <mergeCell ref="T3:T6"/>
    <mergeCell ref="U3:U6"/>
    <mergeCell ref="D1:H1"/>
    <mergeCell ref="A3:C3"/>
    <mergeCell ref="D3:E6"/>
    <mergeCell ref="F3:F6"/>
    <mergeCell ref="G3:G6"/>
    <mergeCell ref="H3:H6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1">
      <selection activeCell="F10" sqref="F10"/>
    </sheetView>
  </sheetViews>
  <sheetFormatPr defaultColWidth="9.00390625" defaultRowHeight="12.75"/>
  <cols>
    <col min="1" max="1" width="21.125" style="0" customWidth="1"/>
    <col min="2" max="2" width="22.875" style="0" customWidth="1"/>
  </cols>
  <sheetData>
    <row r="1" ht="18.75" customHeight="1">
      <c r="A1" t="s">
        <v>161</v>
      </c>
    </row>
    <row r="2" spans="1:2" ht="14.25">
      <c r="A2" s="55" t="s">
        <v>160</v>
      </c>
      <c r="B2" s="56">
        <f>B3+B6</f>
        <v>1902550077294.4197</v>
      </c>
    </row>
    <row r="3" spans="1:2" ht="14.25">
      <c r="A3" s="55" t="s">
        <v>158</v>
      </c>
      <c r="B3" s="56">
        <f>B5+B4</f>
        <v>1865035098378.83</v>
      </c>
    </row>
    <row r="4" spans="1:2" ht="14.25">
      <c r="A4" s="55" t="s">
        <v>156</v>
      </c>
      <c r="B4" s="56">
        <v>1854111896371.55</v>
      </c>
    </row>
    <row r="5" spans="1:2" ht="14.25">
      <c r="A5" s="55" t="s">
        <v>157</v>
      </c>
      <c r="B5" s="56">
        <v>10923202007.279999</v>
      </c>
    </row>
    <row r="6" spans="1:2" ht="14.25">
      <c r="A6" s="55" t="s">
        <v>159</v>
      </c>
      <c r="B6" s="56">
        <v>37514978915.58963</v>
      </c>
    </row>
    <row r="7" ht="12.75">
      <c r="B7" s="45"/>
    </row>
    <row r="8" ht="12.75">
      <c r="B8" s="45"/>
    </row>
    <row r="9" ht="12.75">
      <c r="B9" s="45"/>
    </row>
    <row r="10" ht="12.75">
      <c r="B10" s="45"/>
    </row>
    <row r="11" ht="12.75">
      <c r="B11" s="45"/>
    </row>
    <row r="12" ht="12.75">
      <c r="B12" s="45"/>
    </row>
    <row r="13" ht="12.75">
      <c r="B13" s="45"/>
    </row>
    <row r="14" ht="12.75">
      <c r="B14" s="45"/>
    </row>
    <row r="15" ht="12.75">
      <c r="B15" s="45"/>
    </row>
    <row r="16" ht="12.75">
      <c r="B16" s="4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Вячеслав</dc:creator>
  <cp:keywords/>
  <dc:description/>
  <cp:lastModifiedBy>user</cp:lastModifiedBy>
  <cp:lastPrinted>2016-08-25T08:10:29Z</cp:lastPrinted>
  <dcterms:created xsi:type="dcterms:W3CDTF">2005-05-11T11:10:41Z</dcterms:created>
  <dcterms:modified xsi:type="dcterms:W3CDTF">2016-09-02T12:39:56Z</dcterms:modified>
  <cp:category/>
  <cp:version/>
  <cp:contentType/>
  <cp:contentStatus/>
  <cp:revision>1</cp:revision>
</cp:coreProperties>
</file>