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28815" windowHeight="5835" activeTab="0"/>
  </bookViews>
  <sheets>
    <sheet name="СЧА_РСА_активы" sheetId="1" r:id="rId1"/>
    <sheet name="Лист1" sheetId="2" r:id="rId2"/>
    <sheet name="Лист2" sheetId="3" r:id="rId3"/>
    <sheet name="Лист3" sheetId="4" r:id="rId4"/>
  </sheets>
  <definedNames>
    <definedName name="Data">'СЧА_РСА_активы'!#REF!</definedName>
    <definedName name="Date">'СЧА_РСА_активы'!#REF!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<sst xmlns="http://schemas.openxmlformats.org/spreadsheetml/2006/main" count="613" uniqueCount="203">
  <si>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</si>
  <si>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</si>
  <si>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</si>
  <si>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</si>
  <si>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</si>
  <si>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</si>
  <si>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</si>
  <si>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</si>
  <si>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</si>
  <si>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</si>
  <si>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</si>
  <si>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</si>
  <si>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</si>
  <si>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</si>
  <si>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</si>
  <si>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</si>
  <si>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</si>
  <si>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</si>
  <si>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</si>
  <si>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</si>
  <si>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</si>
  <si>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</si>
  <si>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</si>
  <si>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</si>
  <si>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</si>
  <si>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</si>
  <si>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</si>
  <si>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</si>
  <si>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</si>
  <si>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</si>
  <si>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</si>
  <si>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</si>
  <si>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</si>
  <si>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</si>
  <si>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</si>
  <si>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</si>
  <si>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</si>
  <si>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</si>
  <si>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</si>
  <si>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</si>
  <si>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</si>
  <si>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</si>
  <si>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</si>
  <si>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</si>
  <si>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</si>
  <si>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</si>
  <si>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</si>
  <si>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</si>
  <si>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</si>
  <si>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</si>
  <si>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</si>
  <si>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</si>
  <si>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</si>
  <si>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</si>
  <si>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</si>
  <si>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</si>
  <si>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</si>
  <si>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</si>
  <si>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</si>
  <si>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</si>
  <si>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</si>
  <si>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</si>
  <si>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</si>
  <si>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</si>
  <si>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</si>
  <si>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</si>
  <si>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</si>
  <si>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</si>
  <si>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</si>
  <si>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</si>
  <si>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</si>
  <si>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</si>
  <si>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</si>
  <si>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</si>
  <si>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</si>
  <si>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</si>
  <si>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22-03У017 от 08.10.2003</t>
  </si>
  <si>
    <t>АЛЬФА-КАПИТАЛ УК</t>
  </si>
  <si>
    <t>22-03У010 от 08.10.2003</t>
  </si>
  <si>
    <t>АНАЛИТИЧЕСКИЙ ЦЕНТР УК</t>
  </si>
  <si>
    <t>22-03У025 от 08.10.2003</t>
  </si>
  <si>
    <t>АТОН-МЕНЕДЖМЕНТ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</si>
  <si>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</si>
  <si>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</si>
  <si>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</si>
  <si>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</si>
  <si>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</si>
  <si>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</si>
  <si>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</si>
  <si>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</si>
  <si>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</si>
  <si>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</si>
  <si>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</si>
  <si>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</si>
  <si>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</si>
  <si>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</si>
  <si>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</si>
  <si>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</si>
  <si>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</si>
  <si>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22-03У043 от 08.10.2003</t>
  </si>
  <si>
    <t>ИНВЕСТ ОФГ УК</t>
  </si>
  <si>
    <t>22-03У033 от 08.10.2003</t>
  </si>
  <si>
    <t>ИНГОССТРАХ-ИНВЕСТИЦИИ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</si>
  <si>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</si>
  <si>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</si>
  <si>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</si>
  <si>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</si>
  <si>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</si>
  <si>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</si>
  <si>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</si>
  <si>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</si>
  <si>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</si>
  <si>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</si>
  <si>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</si>
  <si>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</si>
  <si>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</si>
  <si>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</si>
  <si>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</si>
  <si>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</si>
  <si>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</si>
  <si>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</si>
  <si>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</si>
  <si>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</si>
  <si>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</si>
  <si>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</si>
  <si>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</si>
  <si>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</si>
  <si>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</si>
  <si>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</si>
  <si>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</si>
  <si>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</si>
  <si>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</si>
  <si>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</si>
  <si>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</si>
  <si>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</si>
  <si>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</si>
  <si>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</si>
  <si>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</si>
  <si>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</si>
  <si>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</si>
  <si>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</si>
  <si>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</si>
  <si>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</si>
  <si>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</si>
  <si>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</si>
  <si>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</si>
  <si>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</si>
  <si>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</si>
  <si>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</si>
  <si>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22-03У063 от 10.10.2003</t>
  </si>
  <si>
    <t>ФИНАМ МЕНЕДЖМЕНТ УК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</si>
  <si>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</si>
  <si>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</si>
  <si>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</si>
  <si>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руб.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</si>
  <si>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31.12.2013)</t>
  </si>
  <si>
    <t xml:space="preserve">ВЭБ расширенный </t>
  </si>
  <si>
    <t xml:space="preserve">ВЭБ ГББ </t>
  </si>
  <si>
    <t>ВЭБ всего</t>
  </si>
  <si>
    <t>УК</t>
  </si>
  <si>
    <t>ПФР</t>
  </si>
  <si>
    <t>2013 год</t>
  </si>
  <si>
    <t>ТКБ ИНВЕСТМЕНТ ПАРТНЕРС УК</t>
  </si>
  <si>
    <t>№ 22-03У028
от 2003-10-08</t>
  </si>
  <si>
    <t>№ 22-03У029
от 2003-10-08</t>
  </si>
  <si>
    <t>№ 22-03У047
от 2003-10-08</t>
  </si>
  <si>
    <t>№ 22-03У017
от 2003-10-08</t>
  </si>
  <si>
    <t>№ 22-03У010
от 2003-10-08</t>
  </si>
  <si>
    <t>№ 22-03У025
от 2003-10-08</t>
  </si>
  <si>
    <t>№ 22-03У035
от 2003-10-08</t>
  </si>
  <si>
    <t>№ 22-03У056
от 2003-10-08</t>
  </si>
  <si>
    <t>№ 22-03У057
от 2003-10-08</t>
  </si>
  <si>
    <t>№ 22-03У055
от 2003-10-08</t>
  </si>
  <si>
    <t>№ 22-03У048
от 2003-10-08</t>
  </si>
  <si>
    <t>№ 22-03У007
от 2003-10-08</t>
  </si>
  <si>
    <t>№ 22-09Г066
от 2009-10-25</t>
  </si>
  <si>
    <t>№ 22-03Г065
от 2003-12-31</t>
  </si>
  <si>
    <t>№ 22-03У043
от 2003-10-08</t>
  </si>
  <si>
    <t>№ 22-03У033
от 2003-10-08</t>
  </si>
  <si>
    <t>№ 22-03У019
от 2003-10-08</t>
  </si>
  <si>
    <t>№ 22-03У036
от 2003-10-08</t>
  </si>
  <si>
    <t>№ 22-03У044
от 2003-10-08</t>
  </si>
  <si>
    <t>№ 22-03У034
от 2003-10-08</t>
  </si>
  <si>
    <t>№ 22-03У027
от 2003-10-08</t>
  </si>
  <si>
    <t>№ 22-03У011
от 2003-10-08</t>
  </si>
  <si>
    <t>№ 22-03У002
от 2003-10-08</t>
  </si>
  <si>
    <t>№ 22-03У062
от 2003-10-08</t>
  </si>
  <si>
    <t>№ 22-03У038
от 2003-10-08</t>
  </si>
  <si>
    <t>№ 22-03У061
от 2003-10-08</t>
  </si>
  <si>
    <t>№ 22-03У042
от 2003-10-08</t>
  </si>
  <si>
    <t>№ 22-03У005
от 2003-10-08</t>
  </si>
  <si>
    <t>№ 22-03У023
от 2003-10-08</t>
  </si>
  <si>
    <t>№ 22-03У024
от 2003-10-08</t>
  </si>
  <si>
    <t>№ 22-03У022
от 2003-10-08</t>
  </si>
  <si>
    <t>№ 22-03У004
от 2003-10-08</t>
  </si>
  <si>
    <t>№ 22-03У059
от 2003-10-08</t>
  </si>
  <si>
    <t>№ 22-03У014
от 2003-10-08</t>
  </si>
  <si>
    <t>№ 22-03У015
от 2003-10-08</t>
  </si>
  <si>
    <t>№ 22-03У013
от 2003-10-08</t>
  </si>
  <si>
    <t>№ 22-03У008
от 2003-10-08</t>
  </si>
  <si>
    <t>№ 22-03У063
от 2003-10-10</t>
  </si>
  <si>
    <t>А.С. Андреев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</si>
  <si>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30.09.2016)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</si>
</sst>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6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top" wrapText="1"/>
    </xf>
    <xf numFmtId="0" fontId="8" fillId="34" borderId="0" xfId="0" applyFont="1" applyFill="1" applyBorder="1" applyAlignment="1">
      <alignment horizontal="right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2" fontId="9" fillId="34" borderId="12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vertical="top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49" fontId="1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/>
    </xf>
    <xf numFmtId="0" fontId="9" fillId="33" borderId="19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9" fontId="1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4" fontId="5" fillId="33" borderId="16" xfId="0" applyNumberFormat="1" applyFont="1" applyFill="1" applyBorder="1" applyAlignment="1">
      <alignment/>
    </xf>
    <xf numFmtId="49" fontId="18" fillId="0" borderId="0" xfId="0" applyNumberFormat="1" applyFont="1" applyAlignment="1" applyProtection="1">
      <alignment/>
      <protection locked="0"/>
    </xf>
    <xf numFmtId="4" fontId="17" fillId="0" borderId="0" xfId="0" applyNumberFormat="1" applyFont="1" applyFill="1" applyAlignment="1">
      <alignment/>
    </xf>
    <xf numFmtId="0" fontId="18" fillId="0" borderId="0" xfId="0" applyFont="1" applyAlignment="1">
      <alignment vertical="top"/>
    </xf>
    <xf numFmtId="1" fontId="18" fillId="0" borderId="0" xfId="0" applyNumberFormat="1" applyFont="1" applyAlignment="1" applyProtection="1">
      <alignment horizontal="right" vertical="top"/>
      <protection locked="0"/>
    </xf>
    <xf numFmtId="0" fontId="16" fillId="0" borderId="2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33" borderId="0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33" borderId="16" xfId="0" applyFont="1" applyFill="1" applyBorder="1" applyAlignment="1">
      <alignment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1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2" fontId="9" fillId="34" borderId="12" xfId="0" applyNumberFormat="1" applyFont="1" applyFill="1" applyBorder="1" applyAlignment="1">
      <alignment vertical="top" wrapText="1"/>
    </xf>
    <xf numFmtId="4" fontId="2" fillId="0" borderId="16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right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5" fillId="34" borderId="22" xfId="0" applyFont="1" applyFill="1" applyBorder="1" applyAlignment="1">
      <alignment horizontal="right" vertical="center" wrapText="1"/>
    </xf>
    <xf numFmtId="0" fontId="5" fillId="34" borderId="23" xfId="0" applyFont="1" applyFill="1" applyBorder="1" applyAlignment="1">
      <alignment horizontal="right" vertical="center" wrapText="1"/>
    </xf>
    <xf numFmtId="0" fontId="5" fillId="34" borderId="21" xfId="0" applyFont="1" applyFill="1" applyBorder="1" applyAlignment="1">
      <alignment horizontal="right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4371975" cy="800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7"/>
  <sheetViews>
    <sheetView tabSelected="1" zoomScalePageLayoutView="0" workbookViewId="0" topLeftCell="A1">
      <pane xSplit="3" ySplit="6" topLeftCell="AG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" sqref="A5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9.25390625" style="0" customWidth="1"/>
    <col min="39" max="39" width="16.25390625" style="0" bestFit="1" customWidth="1"/>
    <col min="40" max="40" width="18.125" style="0" bestFit="1" customWidth="1"/>
    <col min="41" max="41" width="21.25390625" style="0" customWidth="1"/>
  </cols>
  <sheetData>
    <row r="1" spans="1:41" ht="31.5" customHeight="1">
      <c r="A1" s="6"/>
      <c r="B1" s="6"/>
      <c r="C1" s="7"/>
      <c r="D1" s="76" t="s">
        <v>202</v>
      </c>
      <c r="E1" s="76"/>
      <c r="F1" s="76"/>
      <c r="G1" s="76"/>
      <c r="H1" s="7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8.75" customHeight="1">
      <c r="A2" s="77" t="s">
        <v>0</v>
      </c>
      <c r="B2" s="78"/>
      <c r="C2" s="79"/>
      <c r="D2" s="72" t="s">
        <v>73</v>
      </c>
      <c r="E2" s="80"/>
      <c r="F2" s="70" t="s">
        <v>75</v>
      </c>
      <c r="G2" s="70" t="s">
        <v>77</v>
      </c>
      <c r="H2" s="70" t="s">
        <v>79</v>
      </c>
      <c r="I2" s="70" t="s">
        <v>81</v>
      </c>
      <c r="J2" s="70" t="s">
        <v>83</v>
      </c>
      <c r="K2" s="72" t="s">
        <v>87</v>
      </c>
      <c r="L2" s="80"/>
      <c r="M2" s="70" t="s">
        <v>89</v>
      </c>
      <c r="N2" s="70" t="s">
        <v>91</v>
      </c>
      <c r="O2" s="70" t="s">
        <v>93</v>
      </c>
      <c r="P2" s="72" t="s">
        <v>98</v>
      </c>
      <c r="Q2" s="73"/>
      <c r="R2" s="70" t="s">
        <v>100</v>
      </c>
      <c r="S2" s="70" t="s">
        <v>102</v>
      </c>
      <c r="T2" s="70" t="s">
        <v>104</v>
      </c>
      <c r="U2" s="70" t="s">
        <v>106</v>
      </c>
      <c r="V2" s="70" t="s">
        <v>108</v>
      </c>
      <c r="W2" s="70" t="s">
        <v>110</v>
      </c>
      <c r="X2" s="70" t="s">
        <v>112</v>
      </c>
      <c r="Y2" s="70" t="s">
        <v>114</v>
      </c>
      <c r="Z2" s="70" t="s">
        <v>116</v>
      </c>
      <c r="AA2" s="70" t="s">
        <v>118</v>
      </c>
      <c r="AB2" s="70" t="s">
        <v>122</v>
      </c>
      <c r="AC2" s="70" t="s">
        <v>124</v>
      </c>
      <c r="AD2" s="70" t="s">
        <v>126</v>
      </c>
      <c r="AE2" s="70" t="s">
        <v>128</v>
      </c>
      <c r="AF2" s="70" t="s">
        <v>130</v>
      </c>
      <c r="AG2" s="70" t="s">
        <v>132</v>
      </c>
      <c r="AH2" s="70" t="s">
        <v>134</v>
      </c>
      <c r="AI2" s="70" t="s">
        <v>136</v>
      </c>
      <c r="AJ2" s="70" t="s">
        <v>162</v>
      </c>
      <c r="AK2" s="72" t="s">
        <v>144</v>
      </c>
      <c r="AL2" s="73"/>
      <c r="AM2" s="73"/>
      <c r="AN2" s="69" t="s">
        <v>148</v>
      </c>
      <c r="AO2" s="70" t="s">
        <v>150</v>
      </c>
    </row>
    <row r="3" spans="1:41" ht="12.75" customHeight="1" hidden="1">
      <c r="A3" s="9"/>
      <c r="B3" s="10"/>
      <c r="C3" s="11"/>
      <c r="D3" s="74"/>
      <c r="E3" s="81"/>
      <c r="F3" s="71"/>
      <c r="G3" s="71"/>
      <c r="H3" s="71"/>
      <c r="I3" s="71"/>
      <c r="J3" s="71"/>
      <c r="K3" s="74"/>
      <c r="L3" s="81"/>
      <c r="M3" s="71"/>
      <c r="N3" s="71"/>
      <c r="O3" s="71"/>
      <c r="P3" s="74"/>
      <c r="Q3" s="75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65"/>
      <c r="AL3" s="66"/>
      <c r="AM3" s="66"/>
      <c r="AN3" s="67"/>
      <c r="AO3" s="71"/>
    </row>
    <row r="4" spans="1:41" ht="23.25" customHeight="1">
      <c r="A4" s="12"/>
      <c r="B4" s="13"/>
      <c r="C4" s="14"/>
      <c r="D4" s="57" t="s">
        <v>69</v>
      </c>
      <c r="E4" s="57" t="s">
        <v>71</v>
      </c>
      <c r="F4" s="57"/>
      <c r="G4" s="57"/>
      <c r="H4" s="57"/>
      <c r="I4" s="57"/>
      <c r="J4" s="57"/>
      <c r="K4" s="57" t="s">
        <v>84</v>
      </c>
      <c r="L4" s="57" t="s">
        <v>71</v>
      </c>
      <c r="M4" s="57"/>
      <c r="N4" s="57"/>
      <c r="O4" s="57"/>
      <c r="P4" s="57" t="s">
        <v>96</v>
      </c>
      <c r="Q4" s="57" t="s">
        <v>94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 t="s">
        <v>140</v>
      </c>
      <c r="AL4" s="57" t="s">
        <v>142</v>
      </c>
      <c r="AM4" s="57" t="s">
        <v>71</v>
      </c>
      <c r="AN4" s="57"/>
      <c r="AO4" s="57"/>
    </row>
    <row r="5" spans="1:41" ht="21" customHeight="1">
      <c r="A5" s="16"/>
      <c r="B5" s="17"/>
      <c r="C5" s="18"/>
      <c r="D5" s="15" t="s">
        <v>163</v>
      </c>
      <c r="E5" s="15" t="s">
        <v>164</v>
      </c>
      <c r="F5" s="15" t="s">
        <v>165</v>
      </c>
      <c r="G5" s="15" t="s">
        <v>166</v>
      </c>
      <c r="H5" s="15" t="s">
        <v>167</v>
      </c>
      <c r="I5" s="15" t="s">
        <v>168</v>
      </c>
      <c r="J5" s="15" t="s">
        <v>169</v>
      </c>
      <c r="K5" s="15" t="s">
        <v>170</v>
      </c>
      <c r="L5" s="15" t="s">
        <v>171</v>
      </c>
      <c r="M5" s="15" t="s">
        <v>172</v>
      </c>
      <c r="N5" s="15" t="s">
        <v>173</v>
      </c>
      <c r="O5" s="15" t="s">
        <v>174</v>
      </c>
      <c r="P5" s="15" t="s">
        <v>175</v>
      </c>
      <c r="Q5" s="15" t="s">
        <v>176</v>
      </c>
      <c r="R5" s="15" t="s">
        <v>177</v>
      </c>
      <c r="S5" s="15" t="s">
        <v>178</v>
      </c>
      <c r="T5" s="15" t="s">
        <v>179</v>
      </c>
      <c r="U5" s="15" t="s">
        <v>180</v>
      </c>
      <c r="V5" s="15" t="s">
        <v>181</v>
      </c>
      <c r="W5" s="15" t="s">
        <v>182</v>
      </c>
      <c r="X5" s="15" t="s">
        <v>183</v>
      </c>
      <c r="Y5" s="15" t="s">
        <v>184</v>
      </c>
      <c r="Z5" s="15" t="s">
        <v>185</v>
      </c>
      <c r="AA5" s="15" t="s">
        <v>186</v>
      </c>
      <c r="AB5" s="15" t="s">
        <v>187</v>
      </c>
      <c r="AC5" s="15" t="s">
        <v>188</v>
      </c>
      <c r="AD5" s="15" t="s">
        <v>189</v>
      </c>
      <c r="AE5" s="15" t="s">
        <v>190</v>
      </c>
      <c r="AF5" s="15" t="s">
        <v>191</v>
      </c>
      <c r="AG5" s="15" t="s">
        <v>192</v>
      </c>
      <c r="AH5" s="15" t="s">
        <v>193</v>
      </c>
      <c r="AI5" s="15" t="s">
        <v>194</v>
      </c>
      <c r="AJ5" s="15" t="s">
        <v>195</v>
      </c>
      <c r="AK5" s="15" t="s">
        <v>196</v>
      </c>
      <c r="AL5" s="15" t="s">
        <v>197</v>
      </c>
      <c r="AM5" s="15" t="s">
        <v>198</v>
      </c>
      <c r="AN5" s="15" t="s">
        <v>199</v>
      </c>
      <c r="AO5" s="15" t="s">
        <v>200</v>
      </c>
    </row>
    <row r="6" spans="1:41" ht="24.75">
      <c r="A6" s="19" t="s">
        <v>3</v>
      </c>
      <c r="B6" s="20" t="s">
        <v>4</v>
      </c>
      <c r="C6" s="20" t="s">
        <v>5</v>
      </c>
      <c r="D6" s="44" t="s">
        <v>154</v>
      </c>
      <c r="E6" s="44" t="s">
        <v>154</v>
      </c>
      <c r="F6" s="44" t="s">
        <v>154</v>
      </c>
      <c r="G6" s="44" t="s">
        <v>154</v>
      </c>
      <c r="H6" s="44" t="s">
        <v>154</v>
      </c>
      <c r="I6" s="44" t="s">
        <v>154</v>
      </c>
      <c r="J6" s="44" t="s">
        <v>154</v>
      </c>
      <c r="K6" s="44" t="s">
        <v>154</v>
      </c>
      <c r="L6" s="44" t="s">
        <v>154</v>
      </c>
      <c r="M6" s="44" t="s">
        <v>154</v>
      </c>
      <c r="N6" s="44" t="s">
        <v>154</v>
      </c>
      <c r="O6" s="44" t="s">
        <v>154</v>
      </c>
      <c r="P6" s="44" t="s">
        <v>154</v>
      </c>
      <c r="Q6" s="44" t="s">
        <v>154</v>
      </c>
      <c r="R6" s="44" t="s">
        <v>154</v>
      </c>
      <c r="S6" s="44" t="s">
        <v>154</v>
      </c>
      <c r="T6" s="44" t="s">
        <v>154</v>
      </c>
      <c r="U6" s="44" t="s">
        <v>154</v>
      </c>
      <c r="V6" s="44" t="s">
        <v>154</v>
      </c>
      <c r="W6" s="44" t="s">
        <v>154</v>
      </c>
      <c r="X6" s="44" t="s">
        <v>154</v>
      </c>
      <c r="Y6" s="44" t="s">
        <v>154</v>
      </c>
      <c r="Z6" s="44" t="s">
        <v>154</v>
      </c>
      <c r="AA6" s="44" t="s">
        <v>154</v>
      </c>
      <c r="AB6" s="44" t="s">
        <v>154</v>
      </c>
      <c r="AC6" s="44" t="s">
        <v>154</v>
      </c>
      <c r="AD6" s="44" t="s">
        <v>154</v>
      </c>
      <c r="AE6" s="44" t="s">
        <v>154</v>
      </c>
      <c r="AF6" s="44" t="s">
        <v>154</v>
      </c>
      <c r="AG6" s="44" t="s">
        <v>154</v>
      </c>
      <c r="AH6" s="44" t="s">
        <v>154</v>
      </c>
      <c r="AI6" s="44" t="s">
        <v>154</v>
      </c>
      <c r="AJ6" s="44" t="s">
        <v>154</v>
      </c>
      <c r="AK6" s="44" t="s">
        <v>154</v>
      </c>
      <c r="AL6" s="44" t="s">
        <v>154</v>
      </c>
      <c r="AM6" s="44" t="s">
        <v>154</v>
      </c>
      <c r="AN6" s="44" t="s">
        <v>154</v>
      </c>
      <c r="AO6" s="44" t="s">
        <v>154</v>
      </c>
    </row>
    <row r="7" spans="1:41" ht="12.75">
      <c r="A7" s="21" t="s">
        <v>6</v>
      </c>
      <c r="B7" s="22" t="s">
        <v>7</v>
      </c>
      <c r="C7" s="23" t="s">
        <v>7</v>
      </c>
      <c r="D7" s="58">
        <v>33104.46</v>
      </c>
      <c r="E7" s="58">
        <v>93430.3</v>
      </c>
      <c r="F7" s="58">
        <v>10057910.56</v>
      </c>
      <c r="G7" s="58">
        <v>220296.06</v>
      </c>
      <c r="H7" s="58">
        <v>70972.11</v>
      </c>
      <c r="I7" s="58">
        <v>1195666.23</v>
      </c>
      <c r="J7" s="58">
        <v>34191.53</v>
      </c>
      <c r="K7" s="58">
        <v>3069314.15</v>
      </c>
      <c r="L7" s="58">
        <v>486666.24</v>
      </c>
      <c r="M7" s="58">
        <v>130997.02</v>
      </c>
      <c r="N7" s="58">
        <v>101557407.17</v>
      </c>
      <c r="O7" s="58">
        <v>19137189.52</v>
      </c>
      <c r="P7" s="58">
        <v>4916950594.62</v>
      </c>
      <c r="Q7" s="58">
        <v>105264150907.43</v>
      </c>
      <c r="R7" s="58">
        <v>26847.08</v>
      </c>
      <c r="S7" s="58">
        <v>686993.79</v>
      </c>
      <c r="T7" s="58">
        <v>243696.51</v>
      </c>
      <c r="U7" s="58">
        <v>4000352.8</v>
      </c>
      <c r="V7" s="58">
        <v>1216459.62</v>
      </c>
      <c r="W7" s="58">
        <v>77419.01</v>
      </c>
      <c r="X7" s="58">
        <v>675975.66</v>
      </c>
      <c r="Y7" s="58">
        <v>148499.3</v>
      </c>
      <c r="Z7" s="58">
        <v>239976.6</v>
      </c>
      <c r="AA7" s="58">
        <v>150423.47</v>
      </c>
      <c r="AB7" s="58">
        <v>219295.63</v>
      </c>
      <c r="AC7" s="58">
        <v>16254.77</v>
      </c>
      <c r="AD7" s="58">
        <v>28753009.4</v>
      </c>
      <c r="AE7" s="58">
        <v>4687999.81</v>
      </c>
      <c r="AF7" s="58">
        <v>493438.66</v>
      </c>
      <c r="AG7" s="58">
        <v>1307252.78</v>
      </c>
      <c r="AH7" s="58">
        <v>67826471.25</v>
      </c>
      <c r="AI7" s="58">
        <v>4884346.8</v>
      </c>
      <c r="AJ7" s="58">
        <v>273961.2</v>
      </c>
      <c r="AK7" s="58">
        <v>35221.5</v>
      </c>
      <c r="AL7" s="58">
        <v>94845.63</v>
      </c>
      <c r="AM7" s="58">
        <v>17992.73</v>
      </c>
      <c r="AN7" s="58">
        <v>2354030.55</v>
      </c>
      <c r="AO7" s="58">
        <v>222599.3</v>
      </c>
    </row>
    <row r="8" spans="1:41" ht="12.75">
      <c r="A8" s="21" t="s">
        <v>8</v>
      </c>
      <c r="B8" s="22" t="s">
        <v>9</v>
      </c>
      <c r="C8" s="25" t="s">
        <v>9</v>
      </c>
      <c r="D8" s="58">
        <v>0</v>
      </c>
      <c r="E8" s="58">
        <v>0</v>
      </c>
      <c r="F8" s="58">
        <v>442392655.88</v>
      </c>
      <c r="G8" s="58">
        <v>0</v>
      </c>
      <c r="H8" s="58">
        <v>0</v>
      </c>
      <c r="I8" s="58">
        <v>0</v>
      </c>
      <c r="J8" s="58">
        <v>59473228.15</v>
      </c>
      <c r="K8" s="58">
        <v>113293289.62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265066489125.74</v>
      </c>
      <c r="R8" s="58">
        <v>0</v>
      </c>
      <c r="S8" s="58">
        <v>0</v>
      </c>
      <c r="T8" s="58">
        <v>0</v>
      </c>
      <c r="U8" s="58">
        <v>46427131.52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13563404.37</v>
      </c>
      <c r="AC8" s="58">
        <v>45139553.69</v>
      </c>
      <c r="AD8" s="58">
        <v>0</v>
      </c>
      <c r="AE8" s="58">
        <v>0</v>
      </c>
      <c r="AF8" s="58">
        <v>0</v>
      </c>
      <c r="AG8" s="58">
        <v>74815620.63</v>
      </c>
      <c r="AH8" s="58">
        <v>654132668.98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0</v>
      </c>
    </row>
    <row r="9" spans="1:41" ht="12.75">
      <c r="A9" s="21" t="s">
        <v>10</v>
      </c>
      <c r="B9" s="22"/>
      <c r="C9" s="25" t="s">
        <v>11</v>
      </c>
      <c r="D9" s="58">
        <v>21580913.3</v>
      </c>
      <c r="E9" s="58">
        <v>257834133.5</v>
      </c>
      <c r="F9" s="58">
        <v>1955760364.24</v>
      </c>
      <c r="G9" s="58">
        <v>1052408870.45</v>
      </c>
      <c r="H9" s="58">
        <v>30226708.9</v>
      </c>
      <c r="I9" s="58">
        <v>766807383.62</v>
      </c>
      <c r="J9" s="58">
        <v>376400873.2</v>
      </c>
      <c r="K9" s="58">
        <v>632824821.28</v>
      </c>
      <c r="L9" s="58">
        <v>58324525.56</v>
      </c>
      <c r="M9" s="58">
        <v>1261642816.55</v>
      </c>
      <c r="N9" s="58">
        <v>7016849524.74</v>
      </c>
      <c r="O9" s="58">
        <v>1322413262.33</v>
      </c>
      <c r="P9" s="58">
        <v>22446822758.62</v>
      </c>
      <c r="Q9" s="58">
        <v>1494783284372.96</v>
      </c>
      <c r="R9" s="58">
        <v>99321752.66</v>
      </c>
      <c r="S9" s="58">
        <v>244523977.97</v>
      </c>
      <c r="T9" s="58">
        <v>2204357262.62</v>
      </c>
      <c r="U9" s="58">
        <v>419263590.8</v>
      </c>
      <c r="V9" s="58">
        <v>179712895.59</v>
      </c>
      <c r="W9" s="58">
        <v>517467067.25</v>
      </c>
      <c r="X9" s="58">
        <v>104505328.36</v>
      </c>
      <c r="Y9" s="58">
        <v>62752087.07</v>
      </c>
      <c r="Z9" s="58">
        <v>24914247.28</v>
      </c>
      <c r="AA9" s="58">
        <v>642940512.8</v>
      </c>
      <c r="AB9" s="58">
        <v>152275713.2</v>
      </c>
      <c r="AC9" s="58">
        <v>150644005.5</v>
      </c>
      <c r="AD9" s="58">
        <v>449789589.08</v>
      </c>
      <c r="AE9" s="58">
        <v>1071765860.15</v>
      </c>
      <c r="AF9" s="58">
        <v>106045896.52</v>
      </c>
      <c r="AG9" s="58">
        <v>1336979714.73</v>
      </c>
      <c r="AH9" s="58">
        <v>7301942343.44</v>
      </c>
      <c r="AI9" s="58">
        <v>2721691815.87</v>
      </c>
      <c r="AJ9" s="58">
        <v>638889369.87</v>
      </c>
      <c r="AK9" s="58">
        <v>82583296.79</v>
      </c>
      <c r="AL9" s="58">
        <v>15380662.25</v>
      </c>
      <c r="AM9" s="58">
        <v>36284699.16</v>
      </c>
      <c r="AN9" s="58">
        <v>4669757648.95</v>
      </c>
      <c r="AO9" s="58">
        <v>89736232.7</v>
      </c>
    </row>
    <row r="10" spans="1:41" s="49" customFormat="1" ht="12.75">
      <c r="A10" s="47" t="s">
        <v>12</v>
      </c>
      <c r="B10" s="22" t="s">
        <v>11</v>
      </c>
      <c r="C10" s="54"/>
      <c r="D10" s="58">
        <v>0</v>
      </c>
      <c r="E10" s="58">
        <v>8672133.5</v>
      </c>
      <c r="F10" s="58">
        <v>198500283</v>
      </c>
      <c r="G10" s="58">
        <v>130231053.95</v>
      </c>
      <c r="H10" s="58">
        <v>0</v>
      </c>
      <c r="I10" s="58">
        <v>222130008.4</v>
      </c>
      <c r="J10" s="58">
        <v>0</v>
      </c>
      <c r="K10" s="58">
        <v>217307591.38</v>
      </c>
      <c r="L10" s="58">
        <v>4055998.8</v>
      </c>
      <c r="M10" s="58">
        <v>652679898.25</v>
      </c>
      <c r="N10" s="58">
        <v>0</v>
      </c>
      <c r="O10" s="58">
        <v>146816672.94</v>
      </c>
      <c r="P10" s="58">
        <v>8297330664.15</v>
      </c>
      <c r="Q10" s="58">
        <v>312257695587.18</v>
      </c>
      <c r="R10" s="58">
        <v>15430486.96</v>
      </c>
      <c r="S10" s="58">
        <v>45331876.53</v>
      </c>
      <c r="T10" s="58">
        <v>370022803.32</v>
      </c>
      <c r="U10" s="58">
        <v>17096930.3</v>
      </c>
      <c r="V10" s="58">
        <v>51048715.99</v>
      </c>
      <c r="W10" s="58">
        <v>3145872.24</v>
      </c>
      <c r="X10" s="58">
        <v>70580144.06</v>
      </c>
      <c r="Y10" s="58">
        <v>7165019.82</v>
      </c>
      <c r="Z10" s="58">
        <v>5720157.98</v>
      </c>
      <c r="AA10" s="58">
        <v>0</v>
      </c>
      <c r="AB10" s="58">
        <v>23914630</v>
      </c>
      <c r="AC10" s="58">
        <v>0</v>
      </c>
      <c r="AD10" s="58">
        <v>49245436.38</v>
      </c>
      <c r="AE10" s="58">
        <v>0</v>
      </c>
      <c r="AF10" s="58">
        <v>52588842.92</v>
      </c>
      <c r="AG10" s="58">
        <v>88015840</v>
      </c>
      <c r="AH10" s="58">
        <v>547068120</v>
      </c>
      <c r="AI10" s="58">
        <v>707788009.97</v>
      </c>
      <c r="AJ10" s="58">
        <v>47402277.25</v>
      </c>
      <c r="AK10" s="58">
        <v>0</v>
      </c>
      <c r="AL10" s="58">
        <v>5352852.6</v>
      </c>
      <c r="AM10" s="58">
        <v>4222805.94</v>
      </c>
      <c r="AN10" s="58">
        <v>96923845</v>
      </c>
      <c r="AO10" s="58">
        <v>22283542.5</v>
      </c>
    </row>
    <row r="11" spans="1:41" s="53" customFormat="1" ht="19.5">
      <c r="A11" s="50" t="s">
        <v>13</v>
      </c>
      <c r="B11" s="51" t="s">
        <v>14</v>
      </c>
      <c r="C11" s="26"/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2834858900</v>
      </c>
      <c r="Q11" s="58">
        <v>406559925100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</row>
    <row r="12" spans="1:41" ht="12.75">
      <c r="A12" s="21" t="s">
        <v>15</v>
      </c>
      <c r="B12" s="22" t="s">
        <v>16</v>
      </c>
      <c r="C12" s="26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</row>
    <row r="13" spans="1:41" s="53" customFormat="1" ht="12.75">
      <c r="A13" s="50" t="s">
        <v>17</v>
      </c>
      <c r="B13" s="51" t="s">
        <v>18</v>
      </c>
      <c r="C13" s="28" t="s">
        <v>19</v>
      </c>
      <c r="D13" s="60">
        <v>4206680</v>
      </c>
      <c r="E13" s="60">
        <v>47914230</v>
      </c>
      <c r="F13" s="60">
        <v>151085476.74</v>
      </c>
      <c r="G13" s="60">
        <v>126665776</v>
      </c>
      <c r="H13" s="60">
        <v>1062500</v>
      </c>
      <c r="I13" s="60">
        <v>71436834.12</v>
      </c>
      <c r="J13" s="60">
        <v>96659171</v>
      </c>
      <c r="K13" s="60">
        <v>3953587.5</v>
      </c>
      <c r="L13" s="60">
        <v>15682295.26</v>
      </c>
      <c r="M13" s="60">
        <v>15903000</v>
      </c>
      <c r="N13" s="60">
        <v>1579193493.32</v>
      </c>
      <c r="O13" s="60">
        <v>132294229.54</v>
      </c>
      <c r="P13" s="60">
        <v>0</v>
      </c>
      <c r="Q13" s="60">
        <v>3001209898.4</v>
      </c>
      <c r="R13" s="60">
        <v>4381704.2</v>
      </c>
      <c r="S13" s="60">
        <v>12047544</v>
      </c>
      <c r="T13" s="60">
        <v>0</v>
      </c>
      <c r="U13" s="60">
        <v>90808559.2</v>
      </c>
      <c r="V13" s="60">
        <v>6475230</v>
      </c>
      <c r="W13" s="60">
        <v>102462124.34</v>
      </c>
      <c r="X13" s="60">
        <v>9720609.75</v>
      </c>
      <c r="Y13" s="60">
        <v>12306004.5</v>
      </c>
      <c r="Z13" s="60">
        <v>0</v>
      </c>
      <c r="AA13" s="60">
        <v>158868740.6</v>
      </c>
      <c r="AB13" s="60">
        <v>22566270</v>
      </c>
      <c r="AC13" s="60">
        <v>66640575</v>
      </c>
      <c r="AD13" s="60">
        <v>46448688</v>
      </c>
      <c r="AE13" s="60">
        <v>189624984.6</v>
      </c>
      <c r="AF13" s="60">
        <v>0</v>
      </c>
      <c r="AG13" s="60">
        <v>0</v>
      </c>
      <c r="AH13" s="60">
        <v>794706109.59</v>
      </c>
      <c r="AI13" s="60">
        <v>45947930</v>
      </c>
      <c r="AJ13" s="60">
        <v>59597813.82</v>
      </c>
      <c r="AK13" s="60">
        <v>25752508.89</v>
      </c>
      <c r="AL13" s="60">
        <v>3910654.05</v>
      </c>
      <c r="AM13" s="60">
        <v>9025722.62</v>
      </c>
      <c r="AN13" s="60">
        <v>1087083655.28</v>
      </c>
      <c r="AO13" s="60">
        <v>0</v>
      </c>
    </row>
    <row r="14" spans="1:41" ht="12.75">
      <c r="A14" s="30" t="s">
        <v>20</v>
      </c>
      <c r="B14" s="22" t="s">
        <v>21</v>
      </c>
      <c r="C14" s="28" t="s">
        <v>22</v>
      </c>
      <c r="D14" s="60">
        <v>1630980</v>
      </c>
      <c r="E14" s="60">
        <v>23868000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162436248.38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47305253.55</v>
      </c>
      <c r="X14" s="60">
        <v>0</v>
      </c>
      <c r="Y14" s="60">
        <v>2742948.75</v>
      </c>
      <c r="Z14" s="60">
        <v>0</v>
      </c>
      <c r="AA14" s="60">
        <v>8824500</v>
      </c>
      <c r="AB14" s="60">
        <v>0</v>
      </c>
      <c r="AC14" s="60">
        <v>9711278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</row>
    <row r="15" spans="1:41" ht="12.75">
      <c r="A15" s="21" t="s">
        <v>23</v>
      </c>
      <c r="B15" s="22" t="s">
        <v>24</v>
      </c>
      <c r="C15" s="28" t="s">
        <v>25</v>
      </c>
      <c r="D15" s="60">
        <v>15743253.3</v>
      </c>
      <c r="E15" s="60">
        <v>170777610</v>
      </c>
      <c r="F15" s="60">
        <v>1606174604.5</v>
      </c>
      <c r="G15" s="60">
        <v>767294721</v>
      </c>
      <c r="H15" s="60">
        <v>22071233.9</v>
      </c>
      <c r="I15" s="60">
        <v>428466541.1</v>
      </c>
      <c r="J15" s="60">
        <v>279741702.2</v>
      </c>
      <c r="K15" s="60">
        <v>263309440.6</v>
      </c>
      <c r="L15" s="60">
        <v>38584312.6</v>
      </c>
      <c r="M15" s="60">
        <v>569878589.5</v>
      </c>
      <c r="N15" s="60">
        <v>5275215102.61</v>
      </c>
      <c r="O15" s="60">
        <v>1043300252.2</v>
      </c>
      <c r="P15" s="60">
        <v>11314633194.47</v>
      </c>
      <c r="Q15" s="60">
        <v>687223772043.04</v>
      </c>
      <c r="R15" s="60">
        <v>79509561.5</v>
      </c>
      <c r="S15" s="60">
        <v>187144557.44</v>
      </c>
      <c r="T15" s="60">
        <v>1786661262.3</v>
      </c>
      <c r="U15" s="60">
        <v>265625120</v>
      </c>
      <c r="V15" s="60">
        <v>122188949.6</v>
      </c>
      <c r="W15" s="60">
        <v>319037834.56</v>
      </c>
      <c r="X15" s="60">
        <v>11868980</v>
      </c>
      <c r="Y15" s="60">
        <v>17630633.3</v>
      </c>
      <c r="Z15" s="60">
        <v>19194089.3</v>
      </c>
      <c r="AA15" s="60">
        <v>408667412.2</v>
      </c>
      <c r="AB15" s="60">
        <v>105794813.2</v>
      </c>
      <c r="AC15" s="60">
        <v>55729465</v>
      </c>
      <c r="AD15" s="60">
        <v>339270036</v>
      </c>
      <c r="AE15" s="60">
        <v>856338226.65</v>
      </c>
      <c r="AF15" s="60">
        <v>24263626.6</v>
      </c>
      <c r="AG15" s="60">
        <v>772486807.2</v>
      </c>
      <c r="AH15" s="60">
        <v>5879141038.13</v>
      </c>
      <c r="AI15" s="60">
        <v>1887955875.9</v>
      </c>
      <c r="AJ15" s="60">
        <v>515816033.8</v>
      </c>
      <c r="AK15" s="60">
        <v>52381972.9</v>
      </c>
      <c r="AL15" s="60">
        <v>6117155.6</v>
      </c>
      <c r="AM15" s="60">
        <v>23036170.6</v>
      </c>
      <c r="AN15" s="60">
        <v>3485750148.67</v>
      </c>
      <c r="AO15" s="60">
        <v>13093037.7</v>
      </c>
    </row>
    <row r="16" spans="1:41" s="5" customFormat="1" ht="12.75">
      <c r="A16" s="31" t="s">
        <v>66</v>
      </c>
      <c r="B16" s="32" t="s">
        <v>67</v>
      </c>
      <c r="C16" s="33" t="s">
        <v>68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24608760000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</row>
    <row r="17" spans="1:41" ht="12.75">
      <c r="A17" s="21" t="s">
        <v>26</v>
      </c>
      <c r="B17" s="22" t="s">
        <v>27</v>
      </c>
      <c r="C17" s="28" t="s">
        <v>28</v>
      </c>
      <c r="D17" s="60">
        <v>0</v>
      </c>
      <c r="E17" s="60">
        <v>6602160</v>
      </c>
      <c r="F17" s="60">
        <v>0</v>
      </c>
      <c r="G17" s="60">
        <v>28217319.5</v>
      </c>
      <c r="H17" s="60">
        <v>7092975</v>
      </c>
      <c r="I17" s="60">
        <v>44774000</v>
      </c>
      <c r="J17" s="60">
        <v>0</v>
      </c>
      <c r="K17" s="60">
        <v>148254201.8</v>
      </c>
      <c r="L17" s="60">
        <v>1918.9</v>
      </c>
      <c r="M17" s="60">
        <v>23181328.8</v>
      </c>
      <c r="N17" s="60">
        <v>4680.43</v>
      </c>
      <c r="O17" s="60">
        <v>2107.65</v>
      </c>
      <c r="P17" s="60">
        <v>0</v>
      </c>
      <c r="Q17" s="60">
        <v>0</v>
      </c>
      <c r="R17" s="60">
        <v>0</v>
      </c>
      <c r="S17" s="60">
        <v>0</v>
      </c>
      <c r="T17" s="60">
        <v>47673197</v>
      </c>
      <c r="U17" s="60">
        <v>39695181.3</v>
      </c>
      <c r="V17" s="60">
        <v>0</v>
      </c>
      <c r="W17" s="60">
        <v>45515982.56</v>
      </c>
      <c r="X17" s="60">
        <v>12335594.55</v>
      </c>
      <c r="Y17" s="60">
        <v>22907480.7</v>
      </c>
      <c r="Z17" s="60">
        <v>0</v>
      </c>
      <c r="AA17" s="60">
        <v>66579860</v>
      </c>
      <c r="AB17" s="60">
        <v>0</v>
      </c>
      <c r="AC17" s="60">
        <v>18562687.5</v>
      </c>
      <c r="AD17" s="60">
        <v>14825428.7</v>
      </c>
      <c r="AE17" s="60">
        <v>25802648.9</v>
      </c>
      <c r="AF17" s="60">
        <v>29193427</v>
      </c>
      <c r="AG17" s="60">
        <v>476477067.53</v>
      </c>
      <c r="AH17" s="60">
        <v>81027075.72</v>
      </c>
      <c r="AI17" s="60">
        <v>0</v>
      </c>
      <c r="AJ17" s="60">
        <v>16073245</v>
      </c>
      <c r="AK17" s="60">
        <v>4448815</v>
      </c>
      <c r="AL17" s="60">
        <v>0</v>
      </c>
      <c r="AM17" s="60">
        <v>0</v>
      </c>
      <c r="AN17" s="60">
        <v>0</v>
      </c>
      <c r="AO17" s="60">
        <v>54359652.5</v>
      </c>
    </row>
    <row r="18" spans="1:41" ht="19.5">
      <c r="A18" s="21" t="s">
        <v>29</v>
      </c>
      <c r="B18" s="22" t="s">
        <v>30</v>
      </c>
      <c r="C18" s="28" t="s">
        <v>31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61131921744.34</v>
      </c>
      <c r="R18" s="60">
        <v>0</v>
      </c>
      <c r="S18" s="60">
        <v>0</v>
      </c>
      <c r="T18" s="60">
        <v>0</v>
      </c>
      <c r="U18" s="60">
        <v>6037800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80000000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</row>
    <row r="19" spans="1:41" ht="19.5">
      <c r="A19" s="30" t="s">
        <v>32</v>
      </c>
      <c r="B19" s="22" t="s">
        <v>33</v>
      </c>
      <c r="C19" s="28" t="s">
        <v>34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</row>
    <row r="20" spans="1:41" ht="29.25">
      <c r="A20" s="21" t="s">
        <v>35</v>
      </c>
      <c r="B20" s="22" t="s">
        <v>36</v>
      </c>
      <c r="C20" s="28" t="s">
        <v>37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</row>
    <row r="21" spans="1:41" ht="12.75">
      <c r="A21" s="21" t="s">
        <v>38</v>
      </c>
      <c r="B21" s="22" t="s">
        <v>39</v>
      </c>
      <c r="C21" s="25" t="s">
        <v>14</v>
      </c>
      <c r="D21" s="62">
        <v>754602.87</v>
      </c>
      <c r="E21" s="62">
        <v>5817771.15</v>
      </c>
      <c r="F21" s="62">
        <v>49251249.34</v>
      </c>
      <c r="G21" s="62">
        <v>34197725.62</v>
      </c>
      <c r="H21" s="62">
        <v>1768049.07</v>
      </c>
      <c r="I21" s="62">
        <v>57267883.59</v>
      </c>
      <c r="J21" s="62">
        <v>11079421.25</v>
      </c>
      <c r="K21" s="62">
        <v>9839969.04</v>
      </c>
      <c r="L21" s="62">
        <v>3326746</v>
      </c>
      <c r="M21" s="62">
        <v>53424450.48</v>
      </c>
      <c r="N21" s="62">
        <v>145529288.94</v>
      </c>
      <c r="O21" s="62">
        <v>35540472.3</v>
      </c>
      <c r="P21" s="62">
        <v>535664342.41</v>
      </c>
      <c r="Q21" s="62">
        <v>27663454510.57</v>
      </c>
      <c r="R21" s="62">
        <v>2643942.41</v>
      </c>
      <c r="S21" s="62">
        <v>13576550.29</v>
      </c>
      <c r="T21" s="62">
        <v>166397899.25</v>
      </c>
      <c r="U21" s="62">
        <v>13681852.47</v>
      </c>
      <c r="V21" s="62">
        <v>19910014.45</v>
      </c>
      <c r="W21" s="62">
        <v>24580056.68</v>
      </c>
      <c r="X21" s="62">
        <v>1723356.77</v>
      </c>
      <c r="Y21" s="62">
        <v>847919.6</v>
      </c>
      <c r="Z21" s="62">
        <v>729422.01</v>
      </c>
      <c r="AA21" s="62">
        <v>24054320.61</v>
      </c>
      <c r="AB21" s="62">
        <v>6172979.08</v>
      </c>
      <c r="AC21" s="62">
        <v>37321050.81</v>
      </c>
      <c r="AD21" s="62">
        <v>9285258.27</v>
      </c>
      <c r="AE21" s="62">
        <v>23038019.27</v>
      </c>
      <c r="AF21" s="62">
        <v>30132401.47</v>
      </c>
      <c r="AG21" s="62">
        <v>67666812.83</v>
      </c>
      <c r="AH21" s="62">
        <v>353220645</v>
      </c>
      <c r="AI21" s="62">
        <v>75113904.48</v>
      </c>
      <c r="AJ21" s="62">
        <v>21846361.89</v>
      </c>
      <c r="AK21" s="62">
        <v>2223995.49</v>
      </c>
      <c r="AL21" s="62">
        <v>1014242.08</v>
      </c>
      <c r="AM21" s="62">
        <v>1922321.74</v>
      </c>
      <c r="AN21" s="62">
        <v>289703537.35</v>
      </c>
      <c r="AO21" s="62">
        <v>10401597.2</v>
      </c>
    </row>
    <row r="22" spans="1:41" ht="12.75">
      <c r="A22" s="21" t="s">
        <v>40</v>
      </c>
      <c r="B22" s="22" t="s">
        <v>41</v>
      </c>
      <c r="C22" s="36" t="s">
        <v>42</v>
      </c>
      <c r="D22" s="58">
        <v>323225.58</v>
      </c>
      <c r="E22" s="58">
        <v>2198646.9</v>
      </c>
      <c r="F22" s="58">
        <v>1873936.04</v>
      </c>
      <c r="G22" s="58">
        <v>6882560.56</v>
      </c>
      <c r="H22" s="58">
        <v>1175614.72</v>
      </c>
      <c r="I22" s="58">
        <v>42496689.61</v>
      </c>
      <c r="J22" s="58">
        <v>84072.86</v>
      </c>
      <c r="K22" s="58">
        <v>479.83</v>
      </c>
      <c r="L22" s="58">
        <v>1889213.93</v>
      </c>
      <c r="M22" s="58">
        <v>27071279.94</v>
      </c>
      <c r="N22" s="58">
        <v>1370098.47</v>
      </c>
      <c r="O22" s="58">
        <v>686096.6</v>
      </c>
      <c r="P22" s="58">
        <v>0</v>
      </c>
      <c r="Q22" s="58">
        <v>0</v>
      </c>
      <c r="R22" s="58">
        <v>650.03</v>
      </c>
      <c r="S22" s="58">
        <v>4055709.12</v>
      </c>
      <c r="T22" s="58">
        <v>108028586.25</v>
      </c>
      <c r="U22" s="58">
        <v>4198.75</v>
      </c>
      <c r="V22" s="58">
        <v>14000957.86</v>
      </c>
      <c r="W22" s="58">
        <v>283695.8</v>
      </c>
      <c r="X22" s="58">
        <v>25704.27</v>
      </c>
      <c r="Y22" s="58">
        <v>4267.64</v>
      </c>
      <c r="Z22" s="58">
        <v>3694.68</v>
      </c>
      <c r="AA22" s="58">
        <v>12241556.15</v>
      </c>
      <c r="AB22" s="58">
        <v>137902.84</v>
      </c>
      <c r="AC22" s="58">
        <v>34287949.31</v>
      </c>
      <c r="AD22" s="58">
        <v>79174.64</v>
      </c>
      <c r="AE22" s="58">
        <v>47109.55</v>
      </c>
      <c r="AF22" s="58">
        <v>29196426.18</v>
      </c>
      <c r="AG22" s="58">
        <v>48841759.87</v>
      </c>
      <c r="AH22" s="58">
        <v>194393051.65</v>
      </c>
      <c r="AI22" s="58">
        <v>975471.81</v>
      </c>
      <c r="AJ22" s="58">
        <v>6982567.72</v>
      </c>
      <c r="AK22" s="58">
        <v>375835</v>
      </c>
      <c r="AL22" s="58">
        <v>613776.54</v>
      </c>
      <c r="AM22" s="58">
        <v>985739.31</v>
      </c>
      <c r="AN22" s="58">
        <v>198686998.45</v>
      </c>
      <c r="AO22" s="58">
        <v>9425916.86</v>
      </c>
    </row>
    <row r="23" spans="1:41" ht="19.5">
      <c r="A23" s="21" t="s">
        <v>43</v>
      </c>
      <c r="B23" s="22" t="s">
        <v>44</v>
      </c>
      <c r="C23" s="36" t="s">
        <v>45</v>
      </c>
      <c r="D23" s="58">
        <v>410674.31</v>
      </c>
      <c r="E23" s="58">
        <v>3473755</v>
      </c>
      <c r="F23" s="58">
        <v>47377313.3</v>
      </c>
      <c r="G23" s="58">
        <v>27315165.06</v>
      </c>
      <c r="H23" s="58">
        <v>592434.35</v>
      </c>
      <c r="I23" s="58">
        <v>14771193.98</v>
      </c>
      <c r="J23" s="58">
        <v>10995348.39</v>
      </c>
      <c r="K23" s="58">
        <v>9839489.21</v>
      </c>
      <c r="L23" s="58">
        <v>1437532.07</v>
      </c>
      <c r="M23" s="58">
        <v>26353170.54</v>
      </c>
      <c r="N23" s="58">
        <v>144159190.47</v>
      </c>
      <c r="O23" s="58">
        <v>34854375.7</v>
      </c>
      <c r="P23" s="58">
        <v>535664342.41</v>
      </c>
      <c r="Q23" s="58">
        <v>27663362510.57</v>
      </c>
      <c r="R23" s="58">
        <v>2643292.38</v>
      </c>
      <c r="S23" s="58">
        <v>8444241.17</v>
      </c>
      <c r="T23" s="58">
        <v>58369313</v>
      </c>
      <c r="U23" s="58">
        <v>13677653.72</v>
      </c>
      <c r="V23" s="58">
        <v>5909056.59</v>
      </c>
      <c r="W23" s="58">
        <v>14296360.88</v>
      </c>
      <c r="X23" s="58">
        <v>1697652.5</v>
      </c>
      <c r="Y23" s="58">
        <v>843651.96</v>
      </c>
      <c r="Z23" s="58">
        <v>725727.33</v>
      </c>
      <c r="AA23" s="58">
        <v>11812764.46</v>
      </c>
      <c r="AB23" s="58">
        <v>6035076.24</v>
      </c>
      <c r="AC23" s="58">
        <v>3033101.5</v>
      </c>
      <c r="AD23" s="58">
        <v>9206083.63</v>
      </c>
      <c r="AE23" s="58">
        <v>22990909.72</v>
      </c>
      <c r="AF23" s="58">
        <v>935975.29</v>
      </c>
      <c r="AG23" s="58">
        <v>18825052.96</v>
      </c>
      <c r="AH23" s="58">
        <v>158827593.35</v>
      </c>
      <c r="AI23" s="58">
        <v>74138432.67</v>
      </c>
      <c r="AJ23" s="58">
        <v>14863794.17</v>
      </c>
      <c r="AK23" s="58">
        <v>1848160.49</v>
      </c>
      <c r="AL23" s="58">
        <v>400465.54</v>
      </c>
      <c r="AM23" s="58">
        <v>936582.43</v>
      </c>
      <c r="AN23" s="58">
        <v>91016538.9</v>
      </c>
      <c r="AO23" s="58">
        <v>975680.34</v>
      </c>
    </row>
    <row r="24" spans="1:41" ht="12.75">
      <c r="A24" s="21" t="s">
        <v>46</v>
      </c>
      <c r="B24" s="22" t="s">
        <v>47</v>
      </c>
      <c r="C24" s="36" t="s">
        <v>48</v>
      </c>
      <c r="D24" s="58">
        <v>20702.98</v>
      </c>
      <c r="E24" s="58">
        <v>145369.25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92000</v>
      </c>
      <c r="R24" s="58">
        <v>0</v>
      </c>
      <c r="S24" s="58">
        <v>1076600</v>
      </c>
      <c r="T24" s="58">
        <v>0</v>
      </c>
      <c r="U24" s="58">
        <v>0</v>
      </c>
      <c r="V24" s="58">
        <v>0</v>
      </c>
      <c r="W24" s="58">
        <v>10000000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</row>
    <row r="25" spans="1:41" ht="12.75">
      <c r="A25" s="21" t="s">
        <v>49</v>
      </c>
      <c r="B25" s="22"/>
      <c r="C25" s="25" t="s">
        <v>16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32195310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</row>
    <row r="26" spans="1:41" ht="12.75">
      <c r="A26" s="21" t="s">
        <v>50</v>
      </c>
      <c r="B26" s="22"/>
      <c r="C26" s="23" t="s">
        <v>21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38608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1660.7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593618.53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</row>
    <row r="27" spans="1:41" ht="19.5">
      <c r="A27" s="21" t="s">
        <v>51</v>
      </c>
      <c r="B27" s="22"/>
      <c r="C27" s="36" t="s">
        <v>52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</row>
    <row r="28" spans="1:41" ht="19.5">
      <c r="A28" s="21" t="s">
        <v>53</v>
      </c>
      <c r="B28" s="22"/>
      <c r="C28" s="36" t="s">
        <v>54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</row>
    <row r="29" spans="1:41" ht="29.25">
      <c r="A29" s="21" t="s">
        <v>55</v>
      </c>
      <c r="B29" s="22"/>
      <c r="C29" s="36" t="s">
        <v>56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</row>
    <row r="30" spans="1:41" ht="18.75" customHeight="1">
      <c r="A30" s="21" t="s">
        <v>57</v>
      </c>
      <c r="B30" s="22"/>
      <c r="C30" s="36" t="s">
        <v>58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</row>
    <row r="31" spans="1:41" ht="12.75">
      <c r="A31" s="21" t="s">
        <v>59</v>
      </c>
      <c r="B31" s="22"/>
      <c r="C31" s="36" t="s">
        <v>60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38608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1660.7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593618.53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</row>
    <row r="32" spans="1:41" ht="12.75">
      <c r="A32" s="38" t="s">
        <v>61</v>
      </c>
      <c r="B32" s="22"/>
      <c r="C32" s="25" t="s">
        <v>24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38608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1660.7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593618.53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</row>
    <row r="33" spans="1:41" ht="18">
      <c r="A33" s="38" t="s">
        <v>64</v>
      </c>
      <c r="B33" s="22" t="s">
        <v>63</v>
      </c>
      <c r="C33" s="25"/>
      <c r="D33" s="64">
        <v>22368620.63</v>
      </c>
      <c r="E33" s="64">
        <v>263745334.95</v>
      </c>
      <c r="F33" s="64">
        <v>2457462180.02</v>
      </c>
      <c r="G33" s="64">
        <v>1086826892.13</v>
      </c>
      <c r="H33" s="64">
        <v>32065730.08</v>
      </c>
      <c r="I33" s="64">
        <v>825270933.44</v>
      </c>
      <c r="J33" s="64">
        <v>446987714.13</v>
      </c>
      <c r="K33" s="64">
        <v>759027394.09</v>
      </c>
      <c r="L33" s="64">
        <v>62137937.8</v>
      </c>
      <c r="M33" s="64">
        <v>1315198264.05</v>
      </c>
      <c r="N33" s="64">
        <v>7263936220.85</v>
      </c>
      <c r="O33" s="64">
        <v>1377090924.15</v>
      </c>
      <c r="P33" s="64">
        <v>27899437695.65</v>
      </c>
      <c r="Q33" s="64">
        <v>1868168618916.7</v>
      </c>
      <c r="R33" s="64">
        <v>101992542.15</v>
      </c>
      <c r="S33" s="64">
        <v>258787522.05</v>
      </c>
      <c r="T33" s="64">
        <v>2370998858.38</v>
      </c>
      <c r="U33" s="64">
        <v>483372927.59</v>
      </c>
      <c r="V33" s="64">
        <v>200839369.66</v>
      </c>
      <c r="W33" s="64">
        <v>542124542.94</v>
      </c>
      <c r="X33" s="64">
        <v>106904660.79</v>
      </c>
      <c r="Y33" s="64">
        <v>63748505.97</v>
      </c>
      <c r="Z33" s="64">
        <v>25883645.89</v>
      </c>
      <c r="AA33" s="64">
        <v>667145256.88</v>
      </c>
      <c r="AB33" s="64">
        <v>172231392.28</v>
      </c>
      <c r="AC33" s="64">
        <v>233120864.77</v>
      </c>
      <c r="AD33" s="64">
        <v>487827856.75</v>
      </c>
      <c r="AE33" s="64">
        <v>1099491879.23</v>
      </c>
      <c r="AF33" s="64">
        <v>136671736.65</v>
      </c>
      <c r="AG33" s="64">
        <v>1480769400.97</v>
      </c>
      <c r="AH33" s="64">
        <v>8409317438.67</v>
      </c>
      <c r="AI33" s="64">
        <v>2801690067.15</v>
      </c>
      <c r="AJ33" s="64">
        <v>661009692.96</v>
      </c>
      <c r="AK33" s="64">
        <v>84842513.78</v>
      </c>
      <c r="AL33" s="64">
        <v>16489749.96</v>
      </c>
      <c r="AM33" s="64">
        <v>38225013.63</v>
      </c>
      <c r="AN33" s="64">
        <v>4961815216.85</v>
      </c>
      <c r="AO33" s="64">
        <v>100360429.2</v>
      </c>
    </row>
    <row r="34" spans="1:41" ht="12.75">
      <c r="A34" s="38" t="s">
        <v>62</v>
      </c>
      <c r="B34" s="22"/>
      <c r="C34" s="25" t="s">
        <v>27</v>
      </c>
      <c r="D34" s="64">
        <v>22368620.63</v>
      </c>
      <c r="E34" s="64">
        <v>263745334.95</v>
      </c>
      <c r="F34" s="64">
        <v>2457462180.02</v>
      </c>
      <c r="G34" s="64">
        <v>1086826892.13</v>
      </c>
      <c r="H34" s="64">
        <v>32065730.08</v>
      </c>
      <c r="I34" s="64">
        <v>825270933.44</v>
      </c>
      <c r="J34" s="64">
        <v>446987714.13</v>
      </c>
      <c r="K34" s="64">
        <v>759027394.09</v>
      </c>
      <c r="L34" s="64">
        <v>62137937.8</v>
      </c>
      <c r="M34" s="64">
        <v>1315159656.05</v>
      </c>
      <c r="N34" s="64">
        <v>7263936220.85</v>
      </c>
      <c r="O34" s="64">
        <v>1377090924.15</v>
      </c>
      <c r="P34" s="64">
        <v>27899437695.65</v>
      </c>
      <c r="Q34" s="64">
        <v>1892777378916.7</v>
      </c>
      <c r="R34" s="64">
        <v>101992542.15</v>
      </c>
      <c r="S34" s="64">
        <v>258787522.05</v>
      </c>
      <c r="T34" s="64">
        <v>2370998858.38</v>
      </c>
      <c r="U34" s="64">
        <v>483372927.59</v>
      </c>
      <c r="V34" s="64">
        <v>200839369.66</v>
      </c>
      <c r="W34" s="64">
        <v>542122882.24</v>
      </c>
      <c r="X34" s="64">
        <v>106904660.79</v>
      </c>
      <c r="Y34" s="64">
        <v>63748505.97</v>
      </c>
      <c r="Z34" s="64">
        <v>25883645.89</v>
      </c>
      <c r="AA34" s="64">
        <v>667145256.88</v>
      </c>
      <c r="AB34" s="64">
        <v>172231392.28</v>
      </c>
      <c r="AC34" s="64">
        <v>233120864.77</v>
      </c>
      <c r="AD34" s="64">
        <v>487827856.75</v>
      </c>
      <c r="AE34" s="64">
        <v>1099491879.23</v>
      </c>
      <c r="AF34" s="64">
        <v>136671736.65</v>
      </c>
      <c r="AG34" s="64">
        <v>1480769400.97</v>
      </c>
      <c r="AH34" s="64">
        <v>8409317438.67</v>
      </c>
      <c r="AI34" s="64">
        <v>2801096448.62</v>
      </c>
      <c r="AJ34" s="64">
        <v>661009692.96</v>
      </c>
      <c r="AK34" s="64">
        <v>84842513.78</v>
      </c>
      <c r="AL34" s="64">
        <v>16489749.96</v>
      </c>
      <c r="AM34" s="64">
        <v>38225013.63</v>
      </c>
      <c r="AN34" s="64">
        <v>4961815216.85</v>
      </c>
      <c r="AO34" s="64">
        <v>100360429.2</v>
      </c>
    </row>
    <row r="35" spans="1:41" ht="12.75">
      <c r="A35" s="4" t="s">
        <v>65</v>
      </c>
      <c r="B35" s="2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ht="12.75">
      <c r="B36" s="2"/>
    </row>
    <row r="37" spans="2:41" ht="12.75">
      <c r="B37" s="2"/>
      <c r="AK37" s="40" t="s">
        <v>151</v>
      </c>
      <c r="AL37" s="5"/>
      <c r="AM37" s="41"/>
      <c r="AN37" s="5"/>
      <c r="AO37" s="68" t="s">
        <v>201</v>
      </c>
    </row>
    <row r="38" spans="2:41" ht="12.75">
      <c r="B38" s="2"/>
      <c r="AK38" s="42" t="s">
        <v>152</v>
      </c>
      <c r="AL38" s="5"/>
      <c r="AM38" s="5"/>
      <c r="AN38" s="5"/>
      <c r="AO38" s="5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</sheetData>
  <sheetProtection/>
  <mergeCells count="34">
    <mergeCell ref="A2:C2"/>
    <mergeCell ref="F2:F3"/>
    <mergeCell ref="D2:E3"/>
    <mergeCell ref="K2:L3"/>
    <mergeCell ref="G2:G3"/>
    <mergeCell ref="H2:H3"/>
    <mergeCell ref="I2:I3"/>
    <mergeCell ref="J2:J3"/>
    <mergeCell ref="D1:H1"/>
    <mergeCell ref="R2:R3"/>
    <mergeCell ref="P2:Q3"/>
    <mergeCell ref="S2:S3"/>
    <mergeCell ref="T2:T3"/>
    <mergeCell ref="M2:M3"/>
    <mergeCell ref="N2:N3"/>
    <mergeCell ref="O2:O3"/>
    <mergeCell ref="AF2:AF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O2:AO3"/>
    <mergeCell ref="AG2:AG3"/>
    <mergeCell ref="AH2:AH3"/>
    <mergeCell ref="AI2:AI3"/>
    <mergeCell ref="AJ2:AJ3"/>
    <mergeCell ref="AK2:AM2"/>
  </mergeCells>
  <printOptions/>
  <pageMargins left="0.2362204724409449" right="0.15748031496062992" top="0.1968503937007874" bottom="0.1968503937007874" header="0.5118110236220472" footer="0.15748031496062992"/>
  <pageSetup horizontalDpi="300" verticalDpi="300" orientation="landscape" paperSize="8" r:id="rId2"/>
  <headerFooter alignWithMargins="0">
    <oddFooter>&amp;L&amp;7(22) Исп. А.В. Касин 6-60-71&amp;R&amp;7Страница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5"/>
  <sheetViews>
    <sheetView view="pageLayout" workbookViewId="0" topLeftCell="A16">
      <selection activeCell="A7" sqref="A7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76" t="s">
        <v>155</v>
      </c>
      <c r="E1" s="76"/>
      <c r="F1" s="76"/>
      <c r="G1" s="76"/>
      <c r="H1" s="7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89" t="s">
        <v>0</v>
      </c>
      <c r="B3" s="89"/>
      <c r="C3" s="89"/>
      <c r="D3" s="72" t="s">
        <v>73</v>
      </c>
      <c r="E3" s="80"/>
      <c r="F3" s="70" t="s">
        <v>75</v>
      </c>
      <c r="G3" s="70" t="s">
        <v>77</v>
      </c>
      <c r="H3" s="70" t="s">
        <v>79</v>
      </c>
      <c r="I3" s="70" t="s">
        <v>81</v>
      </c>
      <c r="J3" s="70" t="s">
        <v>83</v>
      </c>
      <c r="K3" s="72" t="s">
        <v>87</v>
      </c>
      <c r="L3" s="80"/>
      <c r="M3" s="70" t="s">
        <v>89</v>
      </c>
      <c r="N3" s="70" t="s">
        <v>91</v>
      </c>
      <c r="O3" s="70" t="s">
        <v>93</v>
      </c>
      <c r="P3" s="72" t="s">
        <v>98</v>
      </c>
      <c r="Q3" s="73"/>
      <c r="R3" s="70" t="s">
        <v>100</v>
      </c>
      <c r="S3" s="70" t="s">
        <v>102</v>
      </c>
      <c r="T3" s="70" t="s">
        <v>104</v>
      </c>
      <c r="U3" s="70" t="s">
        <v>106</v>
      </c>
      <c r="V3" s="70" t="s">
        <v>108</v>
      </c>
      <c r="W3" s="70" t="s">
        <v>110</v>
      </c>
      <c r="X3" s="70" t="s">
        <v>112</v>
      </c>
      <c r="Y3" s="70" t="s">
        <v>114</v>
      </c>
      <c r="Z3" s="70" t="s">
        <v>116</v>
      </c>
      <c r="AA3" s="70" t="s">
        <v>118</v>
      </c>
      <c r="AB3" s="70" t="s">
        <v>120</v>
      </c>
      <c r="AC3" s="70" t="s">
        <v>122</v>
      </c>
      <c r="AD3" s="70" t="s">
        <v>124</v>
      </c>
      <c r="AE3" s="70" t="s">
        <v>126</v>
      </c>
      <c r="AF3" s="70" t="s">
        <v>128</v>
      </c>
      <c r="AG3" s="70" t="s">
        <v>130</v>
      </c>
      <c r="AH3" s="70" t="s">
        <v>132</v>
      </c>
      <c r="AI3" s="70" t="s">
        <v>134</v>
      </c>
      <c r="AJ3" s="70" t="s">
        <v>136</v>
      </c>
      <c r="AK3" s="70" t="s">
        <v>138</v>
      </c>
      <c r="AL3" s="72" t="s">
        <v>144</v>
      </c>
      <c r="AM3" s="73"/>
      <c r="AN3" s="80"/>
      <c r="AO3" s="70" t="s">
        <v>146</v>
      </c>
      <c r="AP3" s="70" t="s">
        <v>148</v>
      </c>
      <c r="AQ3" s="70" t="s">
        <v>150</v>
      </c>
    </row>
    <row r="4" spans="1:43" ht="36" customHeight="1">
      <c r="A4" s="83" t="s">
        <v>1</v>
      </c>
      <c r="B4" s="84"/>
      <c r="C4" s="85"/>
      <c r="D4" s="86"/>
      <c r="E4" s="88"/>
      <c r="F4" s="82"/>
      <c r="G4" s="82"/>
      <c r="H4" s="82"/>
      <c r="I4" s="82"/>
      <c r="J4" s="82"/>
      <c r="K4" s="86"/>
      <c r="L4" s="88"/>
      <c r="M4" s="82"/>
      <c r="N4" s="82"/>
      <c r="O4" s="82"/>
      <c r="P4" s="86"/>
      <c r="Q4" s="87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6"/>
      <c r="AM4" s="87"/>
      <c r="AN4" s="88"/>
      <c r="AO4" s="82"/>
      <c r="AP4" s="82"/>
      <c r="AQ4" s="82"/>
    </row>
    <row r="5" spans="1:43" ht="12.75">
      <c r="A5" s="83" t="s">
        <v>2</v>
      </c>
      <c r="B5" s="84"/>
      <c r="C5" s="85"/>
      <c r="D5" s="86"/>
      <c r="E5" s="88"/>
      <c r="F5" s="82"/>
      <c r="G5" s="82"/>
      <c r="H5" s="82"/>
      <c r="I5" s="82"/>
      <c r="J5" s="82"/>
      <c r="K5" s="86"/>
      <c r="L5" s="88"/>
      <c r="M5" s="82"/>
      <c r="N5" s="82"/>
      <c r="O5" s="82"/>
      <c r="P5" s="86"/>
      <c r="Q5" s="87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6"/>
      <c r="AM5" s="87"/>
      <c r="AN5" s="88"/>
      <c r="AO5" s="82"/>
      <c r="AP5" s="82"/>
      <c r="AQ5" s="82"/>
    </row>
    <row r="6" spans="1:43" ht="12.75" customHeight="1" hidden="1">
      <c r="A6" s="9"/>
      <c r="B6" s="10"/>
      <c r="C6" s="11"/>
      <c r="D6" s="74"/>
      <c r="E6" s="81"/>
      <c r="F6" s="71"/>
      <c r="G6" s="71"/>
      <c r="H6" s="71"/>
      <c r="I6" s="71"/>
      <c r="J6" s="71"/>
      <c r="K6" s="74"/>
      <c r="L6" s="81"/>
      <c r="M6" s="71"/>
      <c r="N6" s="71"/>
      <c r="O6" s="71"/>
      <c r="P6" s="74"/>
      <c r="Q6" s="75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4"/>
      <c r="AM6" s="75"/>
      <c r="AN6" s="81"/>
      <c r="AO6" s="71"/>
      <c r="AP6" s="71"/>
      <c r="AQ6" s="71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</row>
    <row r="11" spans="1:43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3" s="49" customFormat="1" ht="12.75">
      <c r="A13" s="47" t="s">
        <v>12</v>
      </c>
      <c r="B13" s="22" t="s">
        <v>11</v>
      </c>
      <c r="C13" s="54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</row>
    <row r="14" spans="1:43" s="53" customFormat="1" ht="19.5">
      <c r="A14" s="50" t="s">
        <v>13</v>
      </c>
      <c r="B14" s="51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3" s="53" customFormat="1" ht="12.75">
      <c r="A16" s="50" t="s">
        <v>17</v>
      </c>
      <c r="B16" s="51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3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D1:H1"/>
    <mergeCell ref="A3:C3"/>
    <mergeCell ref="D3:E6"/>
    <mergeCell ref="F3:F6"/>
    <mergeCell ref="G3:G6"/>
    <mergeCell ref="H3:H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X3:X6"/>
    <mergeCell ref="Y3:Y6"/>
    <mergeCell ref="Z3:Z6"/>
    <mergeCell ref="AA3:AA6"/>
    <mergeCell ref="AB3:AB6"/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</mergeCells>
  <printOptions/>
  <pageMargins left="0.7" right="0.7" top="0.75" bottom="0.75" header="0.3" footer="0.3"/>
  <pageSetup horizontalDpi="600" verticalDpi="600" orientation="landscape" paperSize="8" r:id="rId2"/>
  <headerFooter>
    <oddFooter>&amp;L&amp;7Исп. Касин А.В. 6-60-71&amp;R&amp;7Страница 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5"/>
  <sheetViews>
    <sheetView zoomScalePageLayoutView="0" workbookViewId="0" topLeftCell="A4">
      <pane xSplit="3" ySplit="6" topLeftCell="O19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Q39" sqref="Q39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  <col min="44" max="44" width="19.625" style="0" customWidth="1"/>
    <col min="45" max="45" width="19.00390625" style="0" customWidth="1"/>
    <col min="46" max="46" width="17.00390625" style="0" customWidth="1"/>
  </cols>
  <sheetData>
    <row r="1" spans="1:43" ht="31.5" customHeight="1">
      <c r="A1" s="6"/>
      <c r="B1" s="6"/>
      <c r="C1" s="7"/>
      <c r="D1" s="76" t="s">
        <v>155</v>
      </c>
      <c r="E1" s="76"/>
      <c r="F1" s="76"/>
      <c r="G1" s="76"/>
      <c r="H1" s="7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89" t="s">
        <v>0</v>
      </c>
      <c r="B3" s="89"/>
      <c r="C3" s="89"/>
      <c r="D3" s="72" t="s">
        <v>73</v>
      </c>
      <c r="E3" s="80"/>
      <c r="F3" s="70" t="s">
        <v>75</v>
      </c>
      <c r="G3" s="70" t="s">
        <v>77</v>
      </c>
      <c r="H3" s="70" t="s">
        <v>79</v>
      </c>
      <c r="I3" s="70" t="s">
        <v>81</v>
      </c>
      <c r="J3" s="70" t="s">
        <v>83</v>
      </c>
      <c r="K3" s="72" t="s">
        <v>87</v>
      </c>
      <c r="L3" s="80"/>
      <c r="M3" s="70" t="s">
        <v>89</v>
      </c>
      <c r="N3" s="70" t="s">
        <v>91</v>
      </c>
      <c r="O3" s="70" t="s">
        <v>93</v>
      </c>
      <c r="P3" s="72" t="s">
        <v>98</v>
      </c>
      <c r="Q3" s="73"/>
      <c r="R3" s="70" t="s">
        <v>100</v>
      </c>
      <c r="S3" s="70" t="s">
        <v>102</v>
      </c>
      <c r="T3" s="70" t="s">
        <v>104</v>
      </c>
      <c r="U3" s="70" t="s">
        <v>106</v>
      </c>
      <c r="V3" s="70" t="s">
        <v>108</v>
      </c>
      <c r="W3" s="70" t="s">
        <v>110</v>
      </c>
      <c r="X3" s="70" t="s">
        <v>112</v>
      </c>
      <c r="Y3" s="70" t="s">
        <v>114</v>
      </c>
      <c r="Z3" s="70" t="s">
        <v>116</v>
      </c>
      <c r="AA3" s="70" t="s">
        <v>118</v>
      </c>
      <c r="AB3" s="70" t="s">
        <v>120</v>
      </c>
      <c r="AC3" s="70" t="s">
        <v>122</v>
      </c>
      <c r="AD3" s="70" t="s">
        <v>124</v>
      </c>
      <c r="AE3" s="70" t="s">
        <v>126</v>
      </c>
      <c r="AF3" s="70" t="s">
        <v>128</v>
      </c>
      <c r="AG3" s="70" t="s">
        <v>130</v>
      </c>
      <c r="AH3" s="70" t="s">
        <v>132</v>
      </c>
      <c r="AI3" s="70" t="s">
        <v>134</v>
      </c>
      <c r="AJ3" s="70" t="s">
        <v>136</v>
      </c>
      <c r="AK3" s="70" t="s">
        <v>138</v>
      </c>
      <c r="AL3" s="72" t="s">
        <v>144</v>
      </c>
      <c r="AM3" s="73"/>
      <c r="AN3" s="80"/>
      <c r="AO3" s="70" t="s">
        <v>146</v>
      </c>
      <c r="AP3" s="70" t="s">
        <v>148</v>
      </c>
      <c r="AQ3" s="70" t="s">
        <v>150</v>
      </c>
    </row>
    <row r="4" spans="1:43" ht="36" customHeight="1">
      <c r="A4" s="83" t="s">
        <v>1</v>
      </c>
      <c r="B4" s="84"/>
      <c r="C4" s="85"/>
      <c r="D4" s="86"/>
      <c r="E4" s="88"/>
      <c r="F4" s="82"/>
      <c r="G4" s="82"/>
      <c r="H4" s="82"/>
      <c r="I4" s="82"/>
      <c r="J4" s="82"/>
      <c r="K4" s="86"/>
      <c r="L4" s="88"/>
      <c r="M4" s="82"/>
      <c r="N4" s="82"/>
      <c r="O4" s="82"/>
      <c r="P4" s="86"/>
      <c r="Q4" s="87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6"/>
      <c r="AM4" s="87"/>
      <c r="AN4" s="88"/>
      <c r="AO4" s="82"/>
      <c r="AP4" s="82"/>
      <c r="AQ4" s="82"/>
    </row>
    <row r="5" spans="1:43" ht="12.75">
      <c r="A5" s="83" t="s">
        <v>2</v>
      </c>
      <c r="B5" s="84"/>
      <c r="C5" s="85"/>
      <c r="D5" s="86"/>
      <c r="E5" s="88"/>
      <c r="F5" s="82"/>
      <c r="G5" s="82"/>
      <c r="H5" s="82"/>
      <c r="I5" s="82"/>
      <c r="J5" s="82"/>
      <c r="K5" s="86"/>
      <c r="L5" s="88"/>
      <c r="M5" s="82"/>
      <c r="N5" s="82"/>
      <c r="O5" s="82"/>
      <c r="P5" s="86"/>
      <c r="Q5" s="87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6"/>
      <c r="AM5" s="87"/>
      <c r="AN5" s="88"/>
      <c r="AO5" s="82"/>
      <c r="AP5" s="82"/>
      <c r="AQ5" s="82"/>
    </row>
    <row r="6" spans="1:43" ht="12.75" customHeight="1" hidden="1">
      <c r="A6" s="9"/>
      <c r="B6" s="10"/>
      <c r="C6" s="11"/>
      <c r="D6" s="74"/>
      <c r="E6" s="81"/>
      <c r="F6" s="71"/>
      <c r="G6" s="71"/>
      <c r="H6" s="71"/>
      <c r="I6" s="71"/>
      <c r="J6" s="71"/>
      <c r="K6" s="74"/>
      <c r="L6" s="81"/>
      <c r="M6" s="71"/>
      <c r="N6" s="71"/>
      <c r="O6" s="71"/>
      <c r="P6" s="74"/>
      <c r="Q6" s="75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4"/>
      <c r="AM6" s="75"/>
      <c r="AN6" s="81"/>
      <c r="AO6" s="71"/>
      <c r="AP6" s="71"/>
      <c r="AQ6" s="71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6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  <c r="AR10" s="45">
        <f>SUM(D10:AQ10)</f>
        <v>200668754567.5999</v>
      </c>
      <c r="AS10" s="45">
        <f>(AR10-P10-Q10)</f>
        <v>706551047.8599108</v>
      </c>
      <c r="AT10" s="45">
        <f>D10+E10+F10+G10+H10+I10+J10+K10+L10+M10+N10+O10+R10+S10+T10+U10+V10+W10+X10+Y10+Z10+AA10+AB10+AC10+AD10+AE10+AF10+AG10+AH10+AI10+AJ10+AK10+AL10+AM10+AN10+AO10+AP10+AQ10</f>
        <v>706551047.86</v>
      </c>
    </row>
    <row r="11" spans="1:45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  <c r="AR11" s="45">
        <f>SUM(D11:AQ11)</f>
        <v>133565481315.8</v>
      </c>
      <c r="AS11" s="45">
        <f>(AR11-P11-Q11)</f>
        <v>3383556006.169998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5" s="49" customFormat="1" ht="12.75">
      <c r="A13" s="47" t="s">
        <v>12</v>
      </c>
      <c r="B13" s="22" t="s">
        <v>11</v>
      </c>
      <c r="C13" s="54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  <c r="AR13" s="48">
        <f>SUM(D13:AQ13)</f>
        <v>371869039449.84</v>
      </c>
      <c r="AS13" s="48">
        <f>(AR13-P13-Q13)</f>
        <v>2939914059.9200025</v>
      </c>
    </row>
    <row r="14" spans="1:45" s="53" customFormat="1" ht="19.5">
      <c r="A14" s="50" t="s">
        <v>13</v>
      </c>
      <c r="B14" s="51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52">
        <f>SUM(D14:AQ14)</f>
        <v>464676279000</v>
      </c>
      <c r="AS14" s="52">
        <f>(AR14-P14-Q14)</f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5" s="53" customFormat="1" ht="12.75">
      <c r="A16" s="50" t="s">
        <v>17</v>
      </c>
      <c r="B16" s="51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  <c r="AR16" s="52">
        <f>SUM(D16:AQ16)</f>
        <v>11821756173.090002</v>
      </c>
      <c r="AS16" s="52">
        <f>(AR16-P16-Q16)</f>
        <v>4609916173.090002</v>
      </c>
    </row>
    <row r="17" spans="1:45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  <c r="AR17" s="52">
        <f>SUM(D17:AQ17)</f>
        <v>29495272.258375</v>
      </c>
      <c r="AS17" s="48">
        <f>(AR17-P17-Q17)</f>
        <v>29495272.258375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5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  <c r="AR37" s="45">
        <f>SUM(D37:AQ37)</f>
        <v>1902550077294.4197</v>
      </c>
      <c r="AS37" s="45">
        <f>AR37-P37-Q37</f>
        <v>37514978915.58963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2:17" ht="12.75">
      <c r="B39" s="2"/>
      <c r="Q39" s="45">
        <f>AR37-P37-Q37</f>
        <v>37514978915.58963</v>
      </c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D1:H1"/>
    <mergeCell ref="A3:C3"/>
    <mergeCell ref="D3:E6"/>
    <mergeCell ref="F3:F6"/>
    <mergeCell ref="G3:G6"/>
    <mergeCell ref="H3:H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X3:X6"/>
    <mergeCell ref="Y3:Y6"/>
    <mergeCell ref="Z3:Z6"/>
    <mergeCell ref="AA3:AA6"/>
    <mergeCell ref="AB3:AB6"/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1.125" style="0" customWidth="1"/>
    <col min="2" max="2" width="22.875" style="0" customWidth="1"/>
  </cols>
  <sheetData>
    <row r="1" ht="18.75" customHeight="1">
      <c r="A1" t="s">
        <v>161</v>
      </c>
    </row>
    <row r="2" spans="1:2" ht="14.25">
      <c r="A2" s="55" t="s">
        <v>160</v>
      </c>
      <c r="B2" s="56">
        <f>B3+B6</f>
        <v>1902550077294.4197</v>
      </c>
    </row>
    <row r="3" spans="1:2" ht="14.25">
      <c r="A3" s="55" t="s">
        <v>158</v>
      </c>
      <c r="B3" s="56">
        <f>B5+B4</f>
        <v>1865035098378.83</v>
      </c>
    </row>
    <row r="4" spans="1:2" ht="14.25">
      <c r="A4" s="55" t="s">
        <v>156</v>
      </c>
      <c r="B4" s="56">
        <v>1854111896371.55</v>
      </c>
    </row>
    <row r="5" spans="1:2" ht="14.25">
      <c r="A5" s="55" t="s">
        <v>157</v>
      </c>
      <c r="B5" s="56">
        <v>10923202007.279999</v>
      </c>
    </row>
    <row r="6" spans="1:2" ht="14.25">
      <c r="A6" s="55" t="s">
        <v>159</v>
      </c>
      <c r="B6" s="56">
        <v>37514978915.58963</v>
      </c>
    </row>
    <row r="7" ht="12.75">
      <c r="B7" s="45"/>
    </row>
    <row r="8" ht="12.75">
      <c r="B8" s="45"/>
    </row>
    <row r="9" ht="12.75">
      <c r="B9" s="45"/>
    </row>
    <row r="10" ht="12.75">
      <c r="B10" s="45"/>
    </row>
    <row r="11" ht="12.75">
      <c r="B11" s="45"/>
    </row>
    <row r="12" ht="12.75">
      <c r="B12" s="45"/>
    </row>
    <row r="13" ht="12.75">
      <c r="B13" s="45"/>
    </row>
    <row r="14" ht="12.75">
      <c r="B14" s="45"/>
    </row>
    <row r="15" ht="12.75">
      <c r="B15" s="45"/>
    </row>
    <row r="16" ht="12.75">
      <c r="B16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user</cp:lastModifiedBy>
  <cp:lastPrinted>2016-08-25T08:10:29Z</cp:lastPrinted>
  <dcterms:created xsi:type="dcterms:W3CDTF">2005-05-11T11:10:41Z</dcterms:created>
  <dcterms:modified xsi:type="dcterms:W3CDTF">2016-11-25T09:39:54Z</dcterms:modified>
  <cp:category/>
  <cp:version/>
  <cp:contentType/>
  <cp:contentStatus/>
  <cp:revision>1</cp:revision>
</cp:coreProperties>
</file>