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Лист1!$A$78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75" i="1" l="1"/>
  <c r="C75" i="1"/>
  <c r="E65" i="1"/>
  <c r="D65" i="1"/>
  <c r="C65" i="1"/>
  <c r="E64" i="1"/>
  <c r="D64" i="1"/>
  <c r="C64" i="1"/>
  <c r="E63" i="1"/>
  <c r="C63" i="1"/>
  <c r="E53" i="1"/>
  <c r="C53" i="1"/>
  <c r="E52" i="1"/>
  <c r="C52" i="1"/>
  <c r="E51" i="1"/>
  <c r="C51" i="1"/>
  <c r="E50" i="1"/>
  <c r="C50" i="1"/>
  <c r="E30" i="1"/>
  <c r="C30" i="1"/>
  <c r="E29" i="1"/>
  <c r="C29" i="1"/>
  <c r="E27" i="1"/>
  <c r="C27" i="1"/>
  <c r="E26" i="1"/>
  <c r="C26" i="1"/>
  <c r="E16" i="1"/>
  <c r="C16" i="1"/>
  <c r="E14" i="1"/>
  <c r="C14" i="1"/>
  <c r="E13" i="1"/>
  <c r="C13" i="1"/>
  <c r="E12" i="1"/>
  <c r="C12" i="1"/>
  <c r="C11" i="1"/>
  <c r="E10" i="1"/>
  <c r="C10" i="1"/>
  <c r="E28" i="1"/>
  <c r="D28" i="1"/>
  <c r="C28" i="1"/>
  <c r="E15" i="1"/>
  <c r="D15" i="1"/>
  <c r="C15" i="1"/>
</calcChain>
</file>

<file path=xl/sharedStrings.xml><?xml version="1.0" encoding="utf-8"?>
<sst xmlns="http://schemas.openxmlformats.org/spreadsheetml/2006/main" count="252" uniqueCount="59">
  <si>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</si>
  <si>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</si>
  <si>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</si>
  <si>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</si>
  <si>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</si>
  <si>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</si>
  <si>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</si>
  <si>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</si>
  <si>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</si>
  <si>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</si>
  <si>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</si>
  <si>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</si>
  <si>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</si>
  <si>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</si>
  <si>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</si>
  <si>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</si>
  <si>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</si>
  <si>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</si>
  <si>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</si>
  <si>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</si>
  <si>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</si>
  <si>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</si>
  <si>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</si>
  <si>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</si>
  <si>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</si>
  <si>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</si>
  <si>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</si>
  <si>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</si>
  <si>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</si>
  <si>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</si>
  <si>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</si>
  <si>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</si>
  <si>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</si>
  <si>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</si>
  <si>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</si>
  <si>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</si>
  <si>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</si>
  <si>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</si>
  <si>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</si>
  <si>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</si>
  <si>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</si>
  <si>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</si>
  <si>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</si>
  <si>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</si>
  <si>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</si>
  <si>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</si>
  <si>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</si>
  <si>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</si>
  <si>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</si>
  <si>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</si>
  <si>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</si>
  <si>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</si>
  <si>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</si>
  <si>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</si>
  <si>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</si>
  <si>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</si>
  <si>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</si>
  <si>
    <t>Январь-Февраль 2022 год</t>
  </si>
  <si>
    <t xml:space="preserve">                           (дата, 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</si>
</sst>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horizontal="left" wrapText="1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justify"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Border="1" applyAlignment="1">
      <alignment horizontal="justify" wrapText="1"/>
    </xf>
    <xf numFmtId="0" fontId="13" fillId="0" borderId="0" xfId="0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center" wrapText="1"/>
    </xf>
    <xf numFmtId="4" fontId="2" fillId="0" borderId="10" xfId="0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5" fillId="0" borderId="4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Border="1" applyAlignment="1">
      <alignment horizontal="justify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showWhiteSpace="0" view="pageLayout" zoomScale="90" zoomScaleNormal="100" zoomScalePageLayoutView="90" workbookViewId="0">
      <selection activeCell="C27" sqref="C27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9" customFormat="1" ht="31.5" customHeight="1" thickBot="1" x14ac:dyDescent="0.3">
      <c r="A1" s="67" t="s">
        <v>33</v>
      </c>
      <c r="B1" s="68"/>
      <c r="C1" s="68"/>
      <c r="D1" s="68"/>
      <c r="E1" s="68"/>
      <c r="F1" s="68"/>
      <c r="G1" s="68"/>
      <c r="H1" s="68"/>
      <c r="I1" s="68"/>
    </row>
    <row r="2" spans="1:9" ht="19.5" customHeight="1" thickBot="1" x14ac:dyDescent="0.3">
      <c r="A2" s="74" t="s">
        <v>0</v>
      </c>
      <c r="B2" s="75"/>
      <c r="C2" s="69" t="s">
        <v>41</v>
      </c>
      <c r="D2" s="70"/>
      <c r="E2" s="70"/>
      <c r="F2" s="70"/>
      <c r="G2" s="70"/>
      <c r="H2" s="70"/>
      <c r="I2" s="71"/>
    </row>
    <row r="3" spans="1:9" ht="28.5" customHeight="1" thickBot="1" x14ac:dyDescent="0.25">
      <c r="A3" s="74" t="s">
        <v>1</v>
      </c>
      <c r="B3" s="75"/>
      <c r="C3" s="59" t="s">
        <v>2</v>
      </c>
      <c r="D3" s="60"/>
      <c r="E3" s="60"/>
      <c r="F3" s="60"/>
      <c r="G3" s="60"/>
      <c r="H3" s="60"/>
      <c r="I3" s="61"/>
    </row>
    <row r="4" spans="1:9" ht="22.5" customHeight="1" thickBot="1" x14ac:dyDescent="0.25">
      <c r="A4" s="74" t="s">
        <v>3</v>
      </c>
      <c r="B4" s="75"/>
      <c r="C4" s="62" t="s">
        <v>57</v>
      </c>
      <c r="D4" s="63"/>
      <c r="E4" s="63"/>
      <c r="F4" s="63"/>
      <c r="G4" s="63"/>
      <c r="H4" s="63"/>
      <c r="I4" s="64"/>
    </row>
    <row r="5" spans="1:9" ht="33.75" customHeight="1" thickBot="1" x14ac:dyDescent="0.25">
      <c r="A5" s="74" t="s">
        <v>4</v>
      </c>
      <c r="B5" s="75"/>
      <c r="C5" s="72" t="s">
        <v>51</v>
      </c>
      <c r="D5" s="72"/>
      <c r="E5" s="72"/>
      <c r="F5" s="72"/>
      <c r="G5" s="72"/>
      <c r="H5" s="72"/>
      <c r="I5" s="73"/>
    </row>
    <row r="6" spans="1:9" x14ac:dyDescent="0.2">
      <c r="A6" s="3"/>
    </row>
    <row r="7" spans="1:9" ht="15.75" customHeight="1" x14ac:dyDescent="0.2">
      <c r="A7" s="49" t="s">
        <v>5</v>
      </c>
      <c r="B7" s="49" t="s">
        <v>32</v>
      </c>
      <c r="C7" s="49" t="s">
        <v>6</v>
      </c>
      <c r="D7" s="49" t="s">
        <v>7</v>
      </c>
      <c r="E7" s="49" t="s">
        <v>8</v>
      </c>
      <c r="F7" s="49" t="s">
        <v>9</v>
      </c>
      <c r="G7" s="49"/>
      <c r="H7" s="49"/>
      <c r="I7" s="49" t="s">
        <v>10</v>
      </c>
    </row>
    <row r="8" spans="1:9" ht="69" customHeight="1" x14ac:dyDescent="0.2">
      <c r="A8" s="49"/>
      <c r="B8" s="49"/>
      <c r="C8" s="49"/>
      <c r="D8" s="49"/>
      <c r="E8" s="49"/>
      <c r="F8" s="37" t="s">
        <v>11</v>
      </c>
      <c r="G8" s="37" t="s">
        <v>12</v>
      </c>
      <c r="H8" s="37" t="s">
        <v>13</v>
      </c>
      <c r="I8" s="49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1+1</f>
        <v>2</v>
      </c>
      <c r="D10" s="16">
        <v>2</v>
      </c>
      <c r="E10" s="17">
        <f>10550+21100</f>
        <v>31650</v>
      </c>
      <c r="F10" s="19" t="s">
        <v>26</v>
      </c>
      <c r="G10" s="19" t="s">
        <v>26</v>
      </c>
      <c r="H10" s="19" t="s">
        <v>26</v>
      </c>
      <c r="I10" s="19" t="s">
        <v>26</v>
      </c>
    </row>
    <row r="11" spans="1:9" ht="34.5" customHeight="1" x14ac:dyDescent="0.2">
      <c r="A11" s="15" t="s">
        <v>16</v>
      </c>
      <c r="B11" s="15" t="s">
        <v>17</v>
      </c>
      <c r="C11" s="16">
        <f>2</f>
        <v>2</v>
      </c>
      <c r="D11" s="16">
        <v>2</v>
      </c>
      <c r="E11" s="17">
        <v>15120</v>
      </c>
      <c r="F11" s="19" t="s">
        <v>26</v>
      </c>
      <c r="G11" s="19" t="s">
        <v>26</v>
      </c>
      <c r="H11" s="19" t="s">
        <v>26</v>
      </c>
      <c r="I11" s="19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2+2</f>
        <v>4</v>
      </c>
      <c r="D12" s="16">
        <v>4</v>
      </c>
      <c r="E12" s="17">
        <f>20000+40000</f>
        <v>60000</v>
      </c>
      <c r="F12" s="19" t="s">
        <v>26</v>
      </c>
      <c r="G12" s="19" t="s">
        <v>26</v>
      </c>
      <c r="H12" s="19" t="s">
        <v>26</v>
      </c>
      <c r="I12" s="19" t="s">
        <v>26</v>
      </c>
    </row>
    <row r="13" spans="1:9" ht="28.5" customHeight="1" x14ac:dyDescent="0.2">
      <c r="A13" s="36" t="s">
        <v>19</v>
      </c>
      <c r="B13" s="15" t="s">
        <v>20</v>
      </c>
      <c r="C13" s="16">
        <f>1+1</f>
        <v>2</v>
      </c>
      <c r="D13" s="16">
        <v>1</v>
      </c>
      <c r="E13" s="17">
        <f>13680+18900</f>
        <v>32580</v>
      </c>
      <c r="F13" s="19" t="s">
        <v>26</v>
      </c>
      <c r="G13" s="19" t="s">
        <v>26</v>
      </c>
      <c r="H13" s="19" t="s">
        <v>26</v>
      </c>
      <c r="I13" s="19" t="s">
        <v>26</v>
      </c>
    </row>
    <row r="14" spans="1:9" ht="30.75" customHeight="1" x14ac:dyDescent="0.2">
      <c r="A14" s="15" t="s">
        <v>40</v>
      </c>
      <c r="B14" s="33" t="s">
        <v>23</v>
      </c>
      <c r="C14" s="20">
        <f>2+2</f>
        <v>4</v>
      </c>
      <c r="D14" s="20">
        <v>4</v>
      </c>
      <c r="E14" s="28">
        <f>30946.66+40793.34</f>
        <v>71740</v>
      </c>
      <c r="F14" s="19" t="s">
        <v>26</v>
      </c>
      <c r="G14" s="19" t="s">
        <v>26</v>
      </c>
      <c r="H14" s="19" t="s">
        <v>26</v>
      </c>
      <c r="I14" s="19" t="s">
        <v>26</v>
      </c>
    </row>
    <row r="15" spans="1:9" ht="55.5" customHeight="1" x14ac:dyDescent="0.2">
      <c r="A15" s="15" t="s">
        <v>37</v>
      </c>
      <c r="B15" s="34" t="s">
        <v>38</v>
      </c>
      <c r="C15" s="19">
        <f>2</f>
        <v>2</v>
      </c>
      <c r="D15" s="19">
        <f>2</f>
        <v>2</v>
      </c>
      <c r="E15" s="17">
        <f>24493.34</f>
        <v>24493.34</v>
      </c>
      <c r="F15" s="19" t="s">
        <v>26</v>
      </c>
      <c r="G15" s="19" t="s">
        <v>26</v>
      </c>
      <c r="H15" s="19" t="s">
        <v>26</v>
      </c>
      <c r="I15" s="19" t="s">
        <v>26</v>
      </c>
    </row>
    <row r="16" spans="1:9" ht="33" customHeight="1" x14ac:dyDescent="0.2">
      <c r="A16" s="15" t="s">
        <v>22</v>
      </c>
      <c r="B16" s="35" t="s">
        <v>23</v>
      </c>
      <c r="C16" s="20">
        <f>10+10</f>
        <v>20</v>
      </c>
      <c r="D16" s="20">
        <v>20</v>
      </c>
      <c r="E16" s="28">
        <f>130533.3+172020</f>
        <v>302553.3</v>
      </c>
      <c r="F16" s="19" t="s">
        <v>26</v>
      </c>
      <c r="G16" s="19" t="s">
        <v>26</v>
      </c>
      <c r="H16" s="19" t="s">
        <v>26</v>
      </c>
      <c r="I16" s="19" t="s">
        <v>26</v>
      </c>
    </row>
    <row r="17" spans="1:9" ht="33" customHeight="1" thickBot="1" x14ac:dyDescent="0.25">
      <c r="A17" s="15" t="s">
        <v>42</v>
      </c>
      <c r="B17" s="35" t="s">
        <v>43</v>
      </c>
      <c r="C17" s="20" t="s">
        <v>26</v>
      </c>
      <c r="D17" s="20" t="s">
        <v>26</v>
      </c>
      <c r="E17" s="28" t="s">
        <v>26</v>
      </c>
      <c r="F17" s="19" t="s">
        <v>26</v>
      </c>
      <c r="G17" s="19" t="s">
        <v>26</v>
      </c>
      <c r="H17" s="19" t="s">
        <v>26</v>
      </c>
      <c r="I17" s="19" t="s">
        <v>26</v>
      </c>
    </row>
    <row r="18" spans="1:9" ht="21.75" customHeight="1" thickBot="1" x14ac:dyDescent="0.3">
      <c r="A18" s="44" t="s">
        <v>0</v>
      </c>
      <c r="B18" s="45"/>
      <c r="C18" s="41" t="s">
        <v>34</v>
      </c>
      <c r="D18" s="42"/>
      <c r="E18" s="42"/>
      <c r="F18" s="42"/>
      <c r="G18" s="42"/>
      <c r="H18" s="42"/>
      <c r="I18" s="43"/>
    </row>
    <row r="19" spans="1:9" ht="22.5" customHeight="1" thickBot="1" x14ac:dyDescent="0.25">
      <c r="A19" s="44" t="s">
        <v>1</v>
      </c>
      <c r="B19" s="45"/>
      <c r="C19" s="46" t="s">
        <v>2</v>
      </c>
      <c r="D19" s="47"/>
      <c r="E19" s="47"/>
      <c r="F19" s="47"/>
      <c r="G19" s="47"/>
      <c r="H19" s="47"/>
      <c r="I19" s="48"/>
    </row>
    <row r="20" spans="1:9" ht="16.5" customHeight="1" thickBot="1" x14ac:dyDescent="0.25">
      <c r="A20" s="44" t="s">
        <v>3</v>
      </c>
      <c r="B20" s="45"/>
      <c r="C20" s="46" t="s">
        <v>57</v>
      </c>
      <c r="D20" s="47"/>
      <c r="E20" s="47"/>
      <c r="F20" s="47"/>
      <c r="G20" s="47"/>
      <c r="H20" s="47"/>
      <c r="I20" s="48"/>
    </row>
    <row r="21" spans="1:9" ht="27.75" customHeight="1" thickBot="1" x14ac:dyDescent="0.25">
      <c r="A21" s="44" t="s">
        <v>4</v>
      </c>
      <c r="B21" s="45"/>
      <c r="C21" s="59" t="s">
        <v>52</v>
      </c>
      <c r="D21" s="60"/>
      <c r="E21" s="60"/>
      <c r="F21" s="60"/>
      <c r="G21" s="60"/>
      <c r="H21" s="60"/>
      <c r="I21" s="61"/>
    </row>
    <row r="22" spans="1:9" ht="4.5" customHeight="1" x14ac:dyDescent="0.2">
      <c r="A22" s="3"/>
    </row>
    <row r="23" spans="1:9" x14ac:dyDescent="0.2">
      <c r="A23" s="49" t="s">
        <v>5</v>
      </c>
      <c r="B23" s="50" t="s">
        <v>32</v>
      </c>
      <c r="C23" s="49" t="s">
        <v>6</v>
      </c>
      <c r="D23" s="49" t="s">
        <v>7</v>
      </c>
      <c r="E23" s="49" t="s">
        <v>8</v>
      </c>
      <c r="F23" s="49" t="s">
        <v>9</v>
      </c>
      <c r="G23" s="49"/>
      <c r="H23" s="49"/>
      <c r="I23" s="49" t="s">
        <v>10</v>
      </c>
    </row>
    <row r="24" spans="1:9" ht="61.5" customHeight="1" x14ac:dyDescent="0.2">
      <c r="A24" s="49"/>
      <c r="B24" s="50"/>
      <c r="C24" s="49"/>
      <c r="D24" s="49"/>
      <c r="E24" s="49"/>
      <c r="F24" s="37" t="s">
        <v>11</v>
      </c>
      <c r="G24" s="37" t="s">
        <v>12</v>
      </c>
      <c r="H24" s="37" t="s">
        <v>13</v>
      </c>
      <c r="I24" s="49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29">
        <f>2+2</f>
        <v>4</v>
      </c>
      <c r="D26" s="29">
        <v>4</v>
      </c>
      <c r="E26" s="30">
        <f>22800+36000</f>
        <v>58800</v>
      </c>
      <c r="F26" s="19" t="s">
        <v>26</v>
      </c>
      <c r="G26" s="19" t="s">
        <v>26</v>
      </c>
      <c r="H26" s="19" t="s">
        <v>26</v>
      </c>
      <c r="I26" s="19" t="s">
        <v>26</v>
      </c>
    </row>
    <row r="27" spans="1:9" ht="29.25" customHeight="1" x14ac:dyDescent="0.2">
      <c r="A27" s="15" t="s">
        <v>16</v>
      </c>
      <c r="B27" s="15" t="s">
        <v>17</v>
      </c>
      <c r="C27" s="29">
        <f>11+11</f>
        <v>22</v>
      </c>
      <c r="D27" s="29">
        <v>22</v>
      </c>
      <c r="E27" s="30">
        <f>111466.63+176000</f>
        <v>287466.63</v>
      </c>
      <c r="F27" s="19" t="s">
        <v>26</v>
      </c>
      <c r="G27" s="19" t="s">
        <v>26</v>
      </c>
      <c r="H27" s="19" t="s">
        <v>26</v>
      </c>
      <c r="I27" s="19" t="s">
        <v>26</v>
      </c>
    </row>
    <row r="28" spans="1:9" ht="27.75" customHeight="1" x14ac:dyDescent="0.2">
      <c r="A28" s="15" t="s">
        <v>21</v>
      </c>
      <c r="B28" s="15" t="s">
        <v>17</v>
      </c>
      <c r="C28" s="29">
        <f>54</f>
        <v>54</v>
      </c>
      <c r="D28" s="29">
        <f>54</f>
        <v>54</v>
      </c>
      <c r="E28" s="30">
        <f>810000</f>
        <v>810000</v>
      </c>
      <c r="F28" s="19" t="s">
        <v>26</v>
      </c>
      <c r="G28" s="19" t="s">
        <v>26</v>
      </c>
      <c r="H28" s="19" t="s">
        <v>26</v>
      </c>
      <c r="I28" s="19" t="s">
        <v>26</v>
      </c>
    </row>
    <row r="29" spans="1:9" ht="30" customHeight="1" x14ac:dyDescent="0.2">
      <c r="A29" s="15" t="s">
        <v>22</v>
      </c>
      <c r="B29" s="15" t="s">
        <v>23</v>
      </c>
      <c r="C29" s="29">
        <f>1</f>
        <v>1</v>
      </c>
      <c r="D29" s="29" t="s">
        <v>26</v>
      </c>
      <c r="E29" s="30">
        <f>12000</f>
        <v>12000</v>
      </c>
      <c r="F29" s="19" t="s">
        <v>26</v>
      </c>
      <c r="G29" s="19" t="s">
        <v>26</v>
      </c>
      <c r="H29" s="19" t="s">
        <v>26</v>
      </c>
      <c r="I29" s="19" t="s">
        <v>26</v>
      </c>
    </row>
    <row r="30" spans="1:9" ht="37.5" customHeight="1" x14ac:dyDescent="0.2">
      <c r="A30" s="15" t="s">
        <v>24</v>
      </c>
      <c r="B30" s="15" t="s">
        <v>23</v>
      </c>
      <c r="C30" s="29">
        <f>14</f>
        <v>14</v>
      </c>
      <c r="D30" s="29" t="s">
        <v>26</v>
      </c>
      <c r="E30" s="40">
        <f>117926.62</f>
        <v>117926.62</v>
      </c>
      <c r="F30" s="19" t="s">
        <v>26</v>
      </c>
      <c r="G30" s="19" t="s">
        <v>26</v>
      </c>
      <c r="H30" s="19" t="s">
        <v>26</v>
      </c>
      <c r="I30" s="19" t="s">
        <v>26</v>
      </c>
    </row>
    <row r="31" spans="1:9" ht="12" customHeight="1" thickBot="1" x14ac:dyDescent="0.25">
      <c r="A31" s="2"/>
    </row>
    <row r="32" spans="1:9" ht="16.5" customHeight="1" thickBot="1" x14ac:dyDescent="0.3">
      <c r="A32" s="51" t="s">
        <v>0</v>
      </c>
      <c r="B32" s="52"/>
      <c r="C32" s="79" t="s">
        <v>44</v>
      </c>
      <c r="D32" s="57"/>
      <c r="E32" s="57"/>
      <c r="F32" s="57"/>
      <c r="G32" s="57"/>
      <c r="H32" s="57"/>
      <c r="I32" s="58"/>
    </row>
    <row r="33" spans="1:9" ht="15" customHeight="1" thickBot="1" x14ac:dyDescent="0.25">
      <c r="A33" s="51" t="s">
        <v>1</v>
      </c>
      <c r="B33" s="52"/>
      <c r="C33" s="62" t="s">
        <v>2</v>
      </c>
      <c r="D33" s="63"/>
      <c r="E33" s="63"/>
      <c r="F33" s="63"/>
      <c r="G33" s="63"/>
      <c r="H33" s="63"/>
      <c r="I33" s="64"/>
    </row>
    <row r="34" spans="1:9" ht="12.75" customHeight="1" thickBot="1" x14ac:dyDescent="0.25">
      <c r="A34" s="51" t="s">
        <v>3</v>
      </c>
      <c r="B34" s="52"/>
      <c r="C34" s="62" t="s">
        <v>57</v>
      </c>
      <c r="D34" s="63"/>
      <c r="E34" s="63"/>
      <c r="F34" s="63"/>
      <c r="G34" s="63"/>
      <c r="H34" s="63"/>
      <c r="I34" s="64"/>
    </row>
    <row r="35" spans="1:9" ht="22.5" customHeight="1" thickBot="1" x14ac:dyDescent="0.25">
      <c r="A35" s="51" t="s">
        <v>4</v>
      </c>
      <c r="B35" s="52"/>
      <c r="C35" s="53" t="s">
        <v>52</v>
      </c>
      <c r="D35" s="54"/>
      <c r="E35" s="54"/>
      <c r="F35" s="54"/>
      <c r="G35" s="54"/>
      <c r="H35" s="54"/>
      <c r="I35" s="55"/>
    </row>
    <row r="36" spans="1:9" x14ac:dyDescent="0.2">
      <c r="A36" s="4"/>
    </row>
    <row r="37" spans="1:9" x14ac:dyDescent="0.2">
      <c r="A37" s="49" t="s">
        <v>5</v>
      </c>
      <c r="B37" s="65" t="s">
        <v>32</v>
      </c>
      <c r="C37" s="49" t="s">
        <v>6</v>
      </c>
      <c r="D37" s="49" t="s">
        <v>7</v>
      </c>
      <c r="E37" s="49" t="s">
        <v>8</v>
      </c>
      <c r="F37" s="49" t="s">
        <v>9</v>
      </c>
      <c r="G37" s="49"/>
      <c r="H37" s="49"/>
      <c r="I37" s="49" t="s">
        <v>10</v>
      </c>
    </row>
    <row r="38" spans="1:9" ht="55.5" customHeight="1" x14ac:dyDescent="0.2">
      <c r="A38" s="49"/>
      <c r="B38" s="66"/>
      <c r="C38" s="49"/>
      <c r="D38" s="49"/>
      <c r="E38" s="49"/>
      <c r="F38" s="37" t="s">
        <v>11</v>
      </c>
      <c r="G38" s="37" t="s">
        <v>12</v>
      </c>
      <c r="H38" s="37" t="s">
        <v>13</v>
      </c>
      <c r="I38" s="49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7" customHeight="1" x14ac:dyDescent="0.2">
      <c r="A40" s="15" t="s">
        <v>25</v>
      </c>
      <c r="B40" s="15" t="s">
        <v>17</v>
      </c>
      <c r="C40" s="29">
        <v>1</v>
      </c>
      <c r="D40" s="39">
        <v>1</v>
      </c>
      <c r="E40" s="30">
        <v>15200</v>
      </c>
      <c r="F40" s="19" t="s">
        <v>26</v>
      </c>
      <c r="G40" s="19" t="s">
        <v>26</v>
      </c>
      <c r="H40" s="19" t="s">
        <v>26</v>
      </c>
      <c r="I40" s="19" t="s">
        <v>26</v>
      </c>
    </row>
    <row r="41" spans="1:9" ht="12.75" customHeight="1" thickBot="1" x14ac:dyDescent="0.25">
      <c r="A41" s="5"/>
      <c r="B41" s="5"/>
      <c r="C41" s="31"/>
      <c r="D41" s="31"/>
      <c r="E41" s="31"/>
      <c r="F41" s="10"/>
      <c r="G41" s="10"/>
      <c r="H41" s="11"/>
      <c r="I41" s="11"/>
    </row>
    <row r="42" spans="1:9" ht="30" customHeight="1" thickBot="1" x14ac:dyDescent="0.3">
      <c r="A42" s="51" t="s">
        <v>0</v>
      </c>
      <c r="B42" s="52"/>
      <c r="C42" s="56" t="s">
        <v>35</v>
      </c>
      <c r="D42" s="57"/>
      <c r="E42" s="57"/>
      <c r="F42" s="57"/>
      <c r="G42" s="57"/>
      <c r="H42" s="57"/>
      <c r="I42" s="58"/>
    </row>
    <row r="43" spans="1:9" ht="22.5" customHeight="1" thickBot="1" x14ac:dyDescent="0.25">
      <c r="A43" s="51" t="s">
        <v>1</v>
      </c>
      <c r="B43" s="52"/>
      <c r="C43" s="59" t="s">
        <v>2</v>
      </c>
      <c r="D43" s="60"/>
      <c r="E43" s="60"/>
      <c r="F43" s="60"/>
      <c r="G43" s="60"/>
      <c r="H43" s="60"/>
      <c r="I43" s="61"/>
    </row>
    <row r="44" spans="1:9" ht="19.5" customHeight="1" thickBot="1" x14ac:dyDescent="0.25">
      <c r="A44" s="51" t="s">
        <v>3</v>
      </c>
      <c r="B44" s="52"/>
      <c r="C44" s="62" t="s">
        <v>57</v>
      </c>
      <c r="D44" s="63"/>
      <c r="E44" s="63"/>
      <c r="F44" s="63"/>
      <c r="G44" s="63"/>
      <c r="H44" s="63"/>
      <c r="I44" s="64"/>
    </row>
    <row r="45" spans="1:9" ht="29.25" customHeight="1" thickBot="1" x14ac:dyDescent="0.25">
      <c r="A45" s="51" t="s">
        <v>4</v>
      </c>
      <c r="B45" s="52"/>
      <c r="C45" s="53" t="s">
        <v>53</v>
      </c>
      <c r="D45" s="54"/>
      <c r="E45" s="54"/>
      <c r="F45" s="54"/>
      <c r="G45" s="54"/>
      <c r="H45" s="54"/>
      <c r="I45" s="55"/>
    </row>
    <row r="46" spans="1:9" x14ac:dyDescent="0.2">
      <c r="A46" s="4"/>
    </row>
    <row r="47" spans="1:9" x14ac:dyDescent="0.2">
      <c r="A47" s="49" t="s">
        <v>5</v>
      </c>
      <c r="B47" s="65" t="s">
        <v>45</v>
      </c>
      <c r="C47" s="49" t="s">
        <v>6</v>
      </c>
      <c r="D47" s="49" t="s">
        <v>7</v>
      </c>
      <c r="E47" s="49" t="s">
        <v>8</v>
      </c>
      <c r="F47" s="49" t="s">
        <v>9</v>
      </c>
      <c r="G47" s="49"/>
      <c r="H47" s="49"/>
      <c r="I47" s="49" t="s">
        <v>10</v>
      </c>
    </row>
    <row r="48" spans="1:9" ht="60" x14ac:dyDescent="0.2">
      <c r="A48" s="49"/>
      <c r="B48" s="66"/>
      <c r="C48" s="49"/>
      <c r="D48" s="49"/>
      <c r="E48" s="49"/>
      <c r="F48" s="37" t="s">
        <v>11</v>
      </c>
      <c r="G48" s="37" t="s">
        <v>12</v>
      </c>
      <c r="H48" s="37" t="s">
        <v>13</v>
      </c>
      <c r="I48" s="49"/>
    </row>
    <row r="49" spans="1:9" x14ac:dyDescent="0.2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</row>
    <row r="50" spans="1:9" ht="28.5" customHeight="1" x14ac:dyDescent="0.2">
      <c r="A50" s="15" t="s">
        <v>25</v>
      </c>
      <c r="B50" s="15" t="s">
        <v>17</v>
      </c>
      <c r="C50" s="19">
        <f>1+1</f>
        <v>2</v>
      </c>
      <c r="D50" s="19">
        <v>2</v>
      </c>
      <c r="E50" s="17">
        <f>17746.81+17746.81</f>
        <v>35493.620000000003</v>
      </c>
      <c r="F50" s="18" t="s">
        <v>26</v>
      </c>
      <c r="G50" s="18" t="s">
        <v>26</v>
      </c>
      <c r="H50" s="19" t="s">
        <v>26</v>
      </c>
      <c r="I50" s="19" t="s">
        <v>26</v>
      </c>
    </row>
    <row r="51" spans="1:9" ht="25.5" x14ac:dyDescent="0.2">
      <c r="A51" s="15" t="s">
        <v>21</v>
      </c>
      <c r="B51" s="15" t="s">
        <v>27</v>
      </c>
      <c r="C51" s="19">
        <f>8+9</f>
        <v>17</v>
      </c>
      <c r="D51" s="19">
        <v>17</v>
      </c>
      <c r="E51" s="17">
        <f>103312.5+103312.5</f>
        <v>206625</v>
      </c>
      <c r="F51" s="18" t="s">
        <v>26</v>
      </c>
      <c r="G51" s="18" t="s">
        <v>26</v>
      </c>
      <c r="H51" s="19" t="s">
        <v>26</v>
      </c>
      <c r="I51" s="19" t="s">
        <v>26</v>
      </c>
    </row>
    <row r="52" spans="1:9" ht="45" customHeight="1" x14ac:dyDescent="0.2">
      <c r="A52" s="15" t="s">
        <v>28</v>
      </c>
      <c r="B52" s="15" t="s">
        <v>29</v>
      </c>
      <c r="C52" s="19">
        <f>1+1</f>
        <v>2</v>
      </c>
      <c r="D52" s="19">
        <v>2</v>
      </c>
      <c r="E52" s="17">
        <f>9771.07+9771.07</f>
        <v>19542.14</v>
      </c>
      <c r="F52" s="18" t="s">
        <v>26</v>
      </c>
      <c r="G52" s="18" t="s">
        <v>26</v>
      </c>
      <c r="H52" s="19" t="s">
        <v>26</v>
      </c>
      <c r="I52" s="19" t="s">
        <v>26</v>
      </c>
    </row>
    <row r="53" spans="1:9" ht="38.25" x14ac:dyDescent="0.2">
      <c r="A53" s="15" t="s">
        <v>46</v>
      </c>
      <c r="B53" s="15" t="s">
        <v>23</v>
      </c>
      <c r="C53" s="19">
        <f>1+1</f>
        <v>2</v>
      </c>
      <c r="D53" s="19">
        <v>2</v>
      </c>
      <c r="E53" s="17">
        <f>5510+5510</f>
        <v>11020</v>
      </c>
      <c r="F53" s="18" t="s">
        <v>26</v>
      </c>
      <c r="G53" s="18" t="s">
        <v>26</v>
      </c>
      <c r="H53" s="19" t="s">
        <v>26</v>
      </c>
      <c r="I53" s="19" t="s">
        <v>26</v>
      </c>
    </row>
    <row r="54" spans="1:9" ht="167.25" customHeight="1" thickBot="1" x14ac:dyDescent="0.25">
      <c r="A54" s="5"/>
      <c r="B54" s="5"/>
      <c r="C54" s="11"/>
      <c r="D54" s="11"/>
      <c r="E54" s="13"/>
      <c r="F54" s="12"/>
      <c r="G54" s="12"/>
      <c r="H54" s="11"/>
      <c r="I54" s="11"/>
    </row>
    <row r="55" spans="1:9" ht="18" customHeight="1" thickBot="1" x14ac:dyDescent="0.3">
      <c r="A55" s="87" t="s">
        <v>0</v>
      </c>
      <c r="B55" s="88"/>
      <c r="C55" s="89" t="s">
        <v>36</v>
      </c>
      <c r="D55" s="90"/>
      <c r="E55" s="90"/>
      <c r="F55" s="90"/>
      <c r="G55" s="90"/>
      <c r="H55" s="90"/>
      <c r="I55" s="91"/>
    </row>
    <row r="56" spans="1:9" ht="15.75" customHeight="1" thickBot="1" x14ac:dyDescent="0.25">
      <c r="A56" s="87" t="s">
        <v>1</v>
      </c>
      <c r="B56" s="88"/>
      <c r="C56" s="53" t="s">
        <v>2</v>
      </c>
      <c r="D56" s="54"/>
      <c r="E56" s="54"/>
      <c r="F56" s="54"/>
      <c r="G56" s="54"/>
      <c r="H56" s="54"/>
      <c r="I56" s="55"/>
    </row>
    <row r="57" spans="1:9" ht="15.75" customHeight="1" thickBot="1" x14ac:dyDescent="0.25">
      <c r="A57" s="87" t="s">
        <v>3</v>
      </c>
      <c r="B57" s="88"/>
      <c r="C57" s="62" t="s">
        <v>57</v>
      </c>
      <c r="D57" s="63"/>
      <c r="E57" s="63"/>
      <c r="F57" s="63"/>
      <c r="G57" s="63"/>
      <c r="H57" s="63"/>
      <c r="I57" s="64"/>
    </row>
    <row r="58" spans="1:9" ht="26.25" customHeight="1" thickBot="1" x14ac:dyDescent="0.25">
      <c r="A58" s="87" t="s">
        <v>4</v>
      </c>
      <c r="B58" s="88"/>
      <c r="C58" s="53" t="s">
        <v>54</v>
      </c>
      <c r="D58" s="54"/>
      <c r="E58" s="54"/>
      <c r="F58" s="54"/>
      <c r="G58" s="54"/>
      <c r="H58" s="54"/>
      <c r="I58" s="55"/>
    </row>
    <row r="59" spans="1:9" x14ac:dyDescent="0.2">
      <c r="A59" s="2"/>
    </row>
    <row r="60" spans="1:9" x14ac:dyDescent="0.2">
      <c r="A60" s="49" t="s">
        <v>5</v>
      </c>
      <c r="B60" s="65" t="s">
        <v>45</v>
      </c>
      <c r="C60" s="49" t="s">
        <v>6</v>
      </c>
      <c r="D60" s="49" t="s">
        <v>7</v>
      </c>
      <c r="E60" s="49" t="s">
        <v>8</v>
      </c>
      <c r="F60" s="49" t="s">
        <v>9</v>
      </c>
      <c r="G60" s="49"/>
      <c r="H60" s="49"/>
      <c r="I60" s="49" t="s">
        <v>10</v>
      </c>
    </row>
    <row r="61" spans="1:9" ht="61.5" customHeight="1" x14ac:dyDescent="0.2">
      <c r="A61" s="49"/>
      <c r="B61" s="66"/>
      <c r="C61" s="49"/>
      <c r="D61" s="49"/>
      <c r="E61" s="49"/>
      <c r="F61" s="37" t="s">
        <v>11</v>
      </c>
      <c r="G61" s="37" t="s">
        <v>12</v>
      </c>
      <c r="H61" s="37" t="s">
        <v>13</v>
      </c>
      <c r="I61" s="49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67.5" x14ac:dyDescent="0.2">
      <c r="A63" s="15" t="s">
        <v>14</v>
      </c>
      <c r="B63" s="22" t="s">
        <v>47</v>
      </c>
      <c r="C63" s="29">
        <f>1+1</f>
        <v>2</v>
      </c>
      <c r="D63" s="29">
        <v>2</v>
      </c>
      <c r="E63" s="30">
        <f>15473.33+21100</f>
        <v>36573.33</v>
      </c>
      <c r="F63" s="19" t="s">
        <v>26</v>
      </c>
      <c r="G63" s="19" t="s">
        <v>26</v>
      </c>
      <c r="H63" s="19" t="s">
        <v>26</v>
      </c>
      <c r="I63" s="19" t="s">
        <v>26</v>
      </c>
    </row>
    <row r="64" spans="1:9" ht="72.75" customHeight="1" x14ac:dyDescent="0.2">
      <c r="A64" s="15" t="s">
        <v>18</v>
      </c>
      <c r="B64" s="22" t="s">
        <v>47</v>
      </c>
      <c r="C64" s="32">
        <f>1+1</f>
        <v>2</v>
      </c>
      <c r="D64" s="32">
        <f>1+1</f>
        <v>2</v>
      </c>
      <c r="E64" s="30">
        <f>14666.67+20000</f>
        <v>34666.67</v>
      </c>
      <c r="F64" s="19" t="s">
        <v>26</v>
      </c>
      <c r="G64" s="19" t="s">
        <v>26</v>
      </c>
      <c r="H64" s="19" t="s">
        <v>26</v>
      </c>
      <c r="I64" s="19" t="s">
        <v>26</v>
      </c>
    </row>
    <row r="65" spans="1:10" ht="60" customHeight="1" x14ac:dyDescent="0.2">
      <c r="A65" s="15" t="s">
        <v>16</v>
      </c>
      <c r="B65" s="22" t="s">
        <v>47</v>
      </c>
      <c r="C65" s="32">
        <f>1+1</f>
        <v>2</v>
      </c>
      <c r="D65" s="32">
        <f>1+1</f>
        <v>2</v>
      </c>
      <c r="E65" s="30">
        <f>13860+18900</f>
        <v>32760</v>
      </c>
      <c r="F65" s="19" t="s">
        <v>26</v>
      </c>
      <c r="G65" s="19" t="s">
        <v>26</v>
      </c>
      <c r="H65" s="19" t="s">
        <v>26</v>
      </c>
      <c r="I65" s="19" t="s">
        <v>26</v>
      </c>
    </row>
    <row r="66" spans="1:10" ht="127.5" customHeight="1" thickBot="1" x14ac:dyDescent="0.25">
      <c r="A66" s="38"/>
      <c r="B66" s="23"/>
      <c r="C66" s="24"/>
      <c r="D66" s="24"/>
      <c r="E66" s="25"/>
      <c r="F66" s="26"/>
      <c r="G66" s="26"/>
      <c r="H66" s="27"/>
      <c r="I66" s="26"/>
    </row>
    <row r="67" spans="1:10" ht="35.25" customHeight="1" thickBot="1" x14ac:dyDescent="0.3">
      <c r="A67" s="82" t="s">
        <v>0</v>
      </c>
      <c r="B67" s="83"/>
      <c r="C67" s="92" t="s">
        <v>39</v>
      </c>
      <c r="D67" s="93"/>
      <c r="E67" s="93"/>
      <c r="F67" s="93"/>
      <c r="G67" s="93"/>
      <c r="H67" s="93"/>
      <c r="I67" s="94"/>
    </row>
    <row r="68" spans="1:10" ht="15.75" customHeight="1" thickBot="1" x14ac:dyDescent="0.25">
      <c r="A68" s="82" t="s">
        <v>1</v>
      </c>
      <c r="B68" s="83"/>
      <c r="C68" s="59" t="s">
        <v>2</v>
      </c>
      <c r="D68" s="60"/>
      <c r="E68" s="60"/>
      <c r="F68" s="60"/>
      <c r="G68" s="60"/>
      <c r="H68" s="60"/>
      <c r="I68" s="61"/>
    </row>
    <row r="69" spans="1:10" ht="15.75" customHeight="1" thickBot="1" x14ac:dyDescent="0.25">
      <c r="A69" s="82" t="s">
        <v>3</v>
      </c>
      <c r="B69" s="83"/>
      <c r="C69" s="46" t="s">
        <v>57</v>
      </c>
      <c r="D69" s="47"/>
      <c r="E69" s="47"/>
      <c r="F69" s="47"/>
      <c r="G69" s="47"/>
      <c r="H69" s="47"/>
      <c r="I69" s="48"/>
    </row>
    <row r="70" spans="1:10" ht="26.25" customHeight="1" thickBot="1" x14ac:dyDescent="0.25">
      <c r="A70" s="87" t="s">
        <v>4</v>
      </c>
      <c r="B70" s="88"/>
      <c r="C70" s="53" t="s">
        <v>55</v>
      </c>
      <c r="D70" s="54"/>
      <c r="E70" s="54"/>
      <c r="F70" s="54"/>
      <c r="G70" s="54"/>
      <c r="H70" s="54"/>
      <c r="I70" s="55"/>
    </row>
    <row r="71" spans="1:10" x14ac:dyDescent="0.2">
      <c r="A71" s="2"/>
    </row>
    <row r="72" spans="1:10" x14ac:dyDescent="0.2">
      <c r="A72" s="49" t="s">
        <v>5</v>
      </c>
      <c r="B72" s="65" t="s">
        <v>45</v>
      </c>
      <c r="C72" s="49" t="s">
        <v>6</v>
      </c>
      <c r="D72" s="49" t="s">
        <v>7</v>
      </c>
      <c r="E72" s="49" t="s">
        <v>8</v>
      </c>
      <c r="F72" s="49" t="s">
        <v>9</v>
      </c>
      <c r="G72" s="49"/>
      <c r="H72" s="49"/>
      <c r="I72" s="49" t="s">
        <v>10</v>
      </c>
    </row>
    <row r="73" spans="1:10" ht="77.25" customHeight="1" x14ac:dyDescent="0.2">
      <c r="A73" s="49"/>
      <c r="B73" s="66"/>
      <c r="C73" s="49"/>
      <c r="D73" s="49"/>
      <c r="E73" s="49"/>
      <c r="F73" s="37" t="s">
        <v>11</v>
      </c>
      <c r="G73" s="37" t="s">
        <v>12</v>
      </c>
      <c r="H73" s="37" t="s">
        <v>13</v>
      </c>
      <c r="I73" s="49"/>
    </row>
    <row r="74" spans="1:10" x14ac:dyDescent="0.2">
      <c r="A74" s="14">
        <v>1</v>
      </c>
      <c r="B74" s="14">
        <v>2</v>
      </c>
      <c r="C74" s="14">
        <v>3</v>
      </c>
      <c r="D74" s="14">
        <v>4</v>
      </c>
      <c r="E74" s="14">
        <v>5</v>
      </c>
      <c r="F74" s="14">
        <v>6</v>
      </c>
      <c r="G74" s="14">
        <v>7</v>
      </c>
      <c r="H74" s="14">
        <v>8</v>
      </c>
      <c r="I74" s="14">
        <v>9</v>
      </c>
    </row>
    <row r="75" spans="1:10" ht="92.25" customHeight="1" x14ac:dyDescent="0.2">
      <c r="A75" s="15" t="s">
        <v>16</v>
      </c>
      <c r="B75" s="21" t="s">
        <v>48</v>
      </c>
      <c r="C75" s="32">
        <f>1+1</f>
        <v>2</v>
      </c>
      <c r="D75" s="32">
        <v>2</v>
      </c>
      <c r="E75" s="30">
        <f>13876.33+19000</f>
        <v>32876.33</v>
      </c>
      <c r="F75" s="19" t="s">
        <v>26</v>
      </c>
      <c r="G75" s="19" t="s">
        <v>26</v>
      </c>
      <c r="H75" s="19" t="s">
        <v>26</v>
      </c>
      <c r="I75" s="19" t="s">
        <v>26</v>
      </c>
    </row>
    <row r="76" spans="1:10" ht="28.5" customHeight="1" x14ac:dyDescent="0.2">
      <c r="A76" s="84" t="s">
        <v>49</v>
      </c>
      <c r="B76" s="84"/>
      <c r="C76" s="84"/>
      <c r="D76" s="84" t="s">
        <v>50</v>
      </c>
      <c r="E76" s="84"/>
      <c r="F76" s="84"/>
      <c r="G76" s="84"/>
      <c r="H76" s="84"/>
      <c r="I76" s="84"/>
      <c r="J76" s="84"/>
    </row>
    <row r="77" spans="1:10" x14ac:dyDescent="0.2">
      <c r="A77" s="80"/>
      <c r="B77" s="80"/>
      <c r="C77" s="80"/>
      <c r="D77" s="81" t="s">
        <v>58</v>
      </c>
      <c r="E77" s="81"/>
      <c r="F77" s="81"/>
      <c r="G77" s="81"/>
      <c r="H77" s="81"/>
      <c r="I77" s="81"/>
      <c r="J77" s="81"/>
    </row>
    <row r="78" spans="1:10" x14ac:dyDescent="0.2">
      <c r="A78" s="6" t="s">
        <v>30</v>
      </c>
      <c r="B78" s="6"/>
      <c r="C78" s="6"/>
    </row>
    <row r="79" spans="1:10" ht="15" x14ac:dyDescent="0.25">
      <c r="A79" s="76" t="s">
        <v>31</v>
      </c>
      <c r="B79" s="76"/>
      <c r="C79" s="85" t="s">
        <v>56</v>
      </c>
      <c r="D79" s="86"/>
      <c r="E79" s="86"/>
      <c r="F79" s="86"/>
      <c r="G79" s="86"/>
      <c r="H79" s="86"/>
      <c r="I79" s="86"/>
    </row>
    <row r="80" spans="1:10" s="7" customFormat="1" ht="16.5" customHeight="1" x14ac:dyDescent="0.25">
      <c r="A80" s="77"/>
      <c r="B80" s="78"/>
      <c r="C80" s="78"/>
      <c r="D80" s="78"/>
      <c r="E80" s="78"/>
      <c r="F80" s="78"/>
      <c r="G80" s="78"/>
      <c r="H80" s="78"/>
      <c r="I80" s="78"/>
    </row>
    <row r="81" spans="1:1" ht="15.75" customHeight="1" x14ac:dyDescent="0.2">
      <c r="A81" s="8"/>
    </row>
    <row r="82" spans="1:1" x14ac:dyDescent="0.2">
      <c r="A82" s="2"/>
    </row>
  </sheetData>
  <mergeCells count="98">
    <mergeCell ref="A67:B67"/>
    <mergeCell ref="C67:I67"/>
    <mergeCell ref="C70:I70"/>
    <mergeCell ref="A72:A73"/>
    <mergeCell ref="C72:C73"/>
    <mergeCell ref="D72:D73"/>
    <mergeCell ref="E72:E73"/>
    <mergeCell ref="F72:H72"/>
    <mergeCell ref="I72:I73"/>
    <mergeCell ref="A70:B70"/>
    <mergeCell ref="B72:B73"/>
    <mergeCell ref="B47:B48"/>
    <mergeCell ref="C79:I79"/>
    <mergeCell ref="A55:B55"/>
    <mergeCell ref="C55:I55"/>
    <mergeCell ref="A56:B56"/>
    <mergeCell ref="C56:I56"/>
    <mergeCell ref="A57:B57"/>
    <mergeCell ref="C57:I57"/>
    <mergeCell ref="A58:B58"/>
    <mergeCell ref="C58:I58"/>
    <mergeCell ref="A60:A61"/>
    <mergeCell ref="C60:C61"/>
    <mergeCell ref="D60:D61"/>
    <mergeCell ref="E60:E61"/>
    <mergeCell ref="F60:H60"/>
    <mergeCell ref="I60:I61"/>
    <mergeCell ref="A77:C77"/>
    <mergeCell ref="D77:J77"/>
    <mergeCell ref="A68:B68"/>
    <mergeCell ref="C68:I68"/>
    <mergeCell ref="A69:B69"/>
    <mergeCell ref="C69:I69"/>
    <mergeCell ref="A76:C76"/>
    <mergeCell ref="D76:J76"/>
    <mergeCell ref="B60:B61"/>
    <mergeCell ref="A79:B79"/>
    <mergeCell ref="A80:I80"/>
    <mergeCell ref="A32:B32"/>
    <mergeCell ref="C32:I32"/>
    <mergeCell ref="A33:B33"/>
    <mergeCell ref="C33:I33"/>
    <mergeCell ref="A34:B34"/>
    <mergeCell ref="C34:I34"/>
    <mergeCell ref="A47:A48"/>
    <mergeCell ref="C47:C48"/>
    <mergeCell ref="D47:D48"/>
    <mergeCell ref="E47:E48"/>
    <mergeCell ref="F47:H47"/>
    <mergeCell ref="I47:I48"/>
    <mergeCell ref="A37:A38"/>
    <mergeCell ref="C37:C38"/>
    <mergeCell ref="D37:D38"/>
    <mergeCell ref="E37:E38"/>
    <mergeCell ref="F37:H37"/>
    <mergeCell ref="I37:I38"/>
    <mergeCell ref="A35:B35"/>
    <mergeCell ref="C35:I35"/>
    <mergeCell ref="B37:B38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45:B45"/>
    <mergeCell ref="C45:I45"/>
    <mergeCell ref="A42:B42"/>
    <mergeCell ref="C42:I42"/>
    <mergeCell ref="A43:B43"/>
    <mergeCell ref="C43:I43"/>
    <mergeCell ref="A44:B44"/>
    <mergeCell ref="C44:I44"/>
    <mergeCell ref="A20:B20"/>
    <mergeCell ref="C20:I20"/>
    <mergeCell ref="A21:B21"/>
    <mergeCell ref="C21:I21"/>
    <mergeCell ref="A18:B18"/>
    <mergeCell ref="C18:I18"/>
    <mergeCell ref="A19:B19"/>
    <mergeCell ref="C19:I19"/>
    <mergeCell ref="A23:A24"/>
    <mergeCell ref="C23:C24"/>
  </mergeCells>
  <hyperlinks>
    <hyperlink ref="A1" location="_edn1" display="_edn1"/>
    <hyperlink ref="A78" location="_ednref1" display="_ednref1"/>
    <hyperlink ref="C79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/1v4nOs8zIU8cUU47aDpW6Eo4ec=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mq47Lc3Rd1sNRJDTveVLk3DuWxU=</DigestValue>
    </Reference>
  </SignedInfo>
  <SignatureValue>ukrTnT18IIDOsgsbqFd5nWSy62tqO7LwVezGlXMhf3YjTlAQl5CXfe6zbWJaqkVBD0BzJ3c3nyx6
bSEeNpRY9N9+qwrvAZRVp+xWiYfkS8XuNWwm/sZ0rY6WOnyJ3s/nJTVDLLhTZfHPXASiWRDvDZj1
KgzCrsnpDEE5ZMGLvsY=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icNo4AhRDJvx7EKUEyXutc/H+tY=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worksheets/sheet1.xml?ContentType=application/vnd.openxmlformats-officedocument.spreadsheetml.worksheet+xml">
        <DigestMethod Algorithm="http://www.w3.org/2000/09/xmldsig#sha1"/>
        <DigestValue>vQpQe7NZm+5avv25IHWSn+6H8AY=</DigestValue>
      </Reference>
      <Reference URI="/xl/calcChain.xml?ContentType=application/vnd.openxmlformats-officedocument.spreadsheetml.calcChain+xml">
        <DigestMethod Algorithm="http://www.w3.org/2000/09/xmldsig#sha1"/>
        <DigestValue>uJjr212O2tIF1l6qPU+c/n4hTfY=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mSLg+7Fned4ox6AL2lm2rzdqiZA=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NRUXNN7qp9MYBQoqqcVQF7nIT1Y=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2022-02-10T01:47:21Z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2022-02-10T01:47:21Z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2022-02-10T01:47:21Z</dcterms:modified>
  <cp:contentStatus/>
</cp:coreProperties>
</file>