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405" windowWidth="23250" windowHeight="10125"/>
  </bookViews>
  <sheets>
    <sheet name="Содержание" sheetId="1" r:id="rId1"/>
    <sheet name="1" sheetId="2" r:id="rId2"/>
    <sheet name="2" sheetId="3" r:id="rId3"/>
  </sheets>
  <definedNames>
    <definedName name="а">Содержание!#REF!</definedName>
  </definedNames>
  <calcPr calcId="145621"/>
</workbook>
</file>

<file path=xl/calcChain.xml><?xml version="1.0" encoding="utf-8"?>
<calcChain xmlns="http://schemas.openxmlformats.org/spreadsheetml/2006/main">
  <c r="AX24" i="3" l="1"/>
  <c r="AX25" i="3"/>
  <c r="AX26" i="3"/>
  <c r="AX23" i="3"/>
  <c r="AX22" i="3"/>
  <c r="AX21" i="3"/>
  <c r="AX20" i="3"/>
  <c r="AX17" i="3"/>
  <c r="AX8" i="3"/>
  <c r="AX7" i="3"/>
  <c r="AV26" i="3"/>
  <c r="AV25" i="3"/>
  <c r="AV24" i="3"/>
  <c r="AV23" i="3"/>
  <c r="AV22" i="3"/>
  <c r="AV21" i="3"/>
  <c r="AV20" i="3"/>
  <c r="AV19" i="3"/>
  <c r="AV17" i="3"/>
  <c r="AV15" i="3"/>
  <c r="AV13" i="3"/>
  <c r="AV8" i="3"/>
  <c r="AV7" i="3"/>
  <c r="AT26" i="3"/>
  <c r="AT25" i="3"/>
  <c r="AT24" i="3"/>
  <c r="AT23" i="3"/>
  <c r="AT22" i="3"/>
  <c r="AT21" i="3"/>
  <c r="AT20" i="3"/>
  <c r="AT19" i="3"/>
  <c r="AT18" i="3"/>
  <c r="AT17" i="3"/>
  <c r="AT15" i="3"/>
  <c r="AT13" i="3"/>
  <c r="AT8" i="3"/>
  <c r="AT7" i="3"/>
  <c r="AR26" i="3"/>
  <c r="AR25" i="3"/>
  <c r="AR24" i="3"/>
  <c r="AR23" i="3"/>
  <c r="AR22" i="3"/>
  <c r="AR21" i="3"/>
  <c r="AR20" i="3"/>
  <c r="AR19" i="3"/>
  <c r="AR17" i="3"/>
  <c r="AR15" i="3"/>
  <c r="AR8" i="3"/>
  <c r="AR7" i="3"/>
  <c r="AP26" i="3"/>
  <c r="AP25" i="3"/>
  <c r="AP24" i="3"/>
  <c r="AP23" i="3"/>
  <c r="AP22" i="3"/>
  <c r="AP21" i="3"/>
  <c r="AP20" i="3"/>
  <c r="AP19" i="3"/>
  <c r="AP17" i="3"/>
  <c r="AP8" i="3"/>
  <c r="AP7" i="3"/>
  <c r="AW26" i="3"/>
  <c r="AW25" i="3"/>
  <c r="AW24" i="3"/>
  <c r="AW23" i="3"/>
  <c r="AW22" i="3"/>
  <c r="AW21" i="3"/>
  <c r="AW20" i="3"/>
  <c r="AW19" i="3"/>
  <c r="AW17" i="3"/>
  <c r="AW8" i="3"/>
  <c r="AW7" i="3"/>
  <c r="AW25" i="2" l="1"/>
  <c r="AW24" i="2"/>
  <c r="AW21" i="2"/>
  <c r="AW20" i="2"/>
  <c r="AW19" i="2"/>
  <c r="AW18" i="2"/>
  <c r="AW17" i="2"/>
  <c r="AW15" i="2"/>
  <c r="AW14" i="2"/>
  <c r="AW13" i="2"/>
  <c r="AW11" i="2"/>
  <c r="AW10" i="2"/>
  <c r="AW9" i="2"/>
  <c r="AW8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5" i="2"/>
  <c r="AU26" i="2"/>
  <c r="AS26" i="2"/>
  <c r="AS25" i="2"/>
  <c r="AS24" i="2"/>
  <c r="AS22" i="2"/>
  <c r="AS21" i="2"/>
  <c r="AS20" i="2"/>
  <c r="AS19" i="2"/>
  <c r="AS18" i="2"/>
  <c r="AS17" i="2"/>
  <c r="AS16" i="2"/>
  <c r="AS15" i="2"/>
  <c r="AS14" i="2"/>
  <c r="AS13" i="2"/>
  <c r="AS12" i="2"/>
  <c r="AS11" i="2"/>
  <c r="AS10" i="2"/>
  <c r="AS9" i="2"/>
  <c r="AS8" i="2"/>
  <c r="AQ26" i="2"/>
  <c r="AQ25" i="2"/>
  <c r="AQ24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O26" i="2"/>
  <c r="AO25" i="2"/>
  <c r="AO24" i="2"/>
  <c r="AO22" i="2"/>
  <c r="AO21" i="2"/>
  <c r="AO20" i="2"/>
  <c r="AO19" i="2"/>
  <c r="AO18" i="2"/>
  <c r="AO17" i="2"/>
  <c r="AO16" i="2"/>
  <c r="AO15" i="2"/>
  <c r="AO14" i="2"/>
  <c r="AO13" i="2"/>
  <c r="AO12" i="2"/>
  <c r="AO11" i="2"/>
  <c r="AO10" i="2"/>
  <c r="AO9" i="2"/>
  <c r="AO8" i="2"/>
  <c r="AK9" i="2"/>
  <c r="AS7" i="2"/>
  <c r="AQ7" i="2"/>
  <c r="AO7" i="2"/>
  <c r="AM26" i="2"/>
  <c r="AM25" i="2"/>
  <c r="AM24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AM9" i="2"/>
  <c r="AM8" i="2"/>
  <c r="AK26" i="2" l="1"/>
  <c r="AK25" i="2"/>
  <c r="AK24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8" i="2"/>
  <c r="AK7" i="2"/>
  <c r="AI26" i="2"/>
  <c r="AI25" i="2"/>
  <c r="AI24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G26" i="2"/>
  <c r="AG25" i="2"/>
  <c r="AG24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E26" i="2"/>
  <c r="AE25" i="2"/>
  <c r="AE24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C26" i="2"/>
  <c r="AC25" i="2"/>
  <c r="AC24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J26" i="2"/>
  <c r="AJ25" i="2"/>
  <c r="AJ24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</calcChain>
</file>

<file path=xl/sharedStrings.xml><?xml version="1.0" encoding="utf-8"?>
<sst xmlns="http://schemas.openxmlformats.org/spreadsheetml/2006/main" count="327" uniqueCount="60">
  <si>
    <t>Содержание:</t>
  </si>
  <si>
    <t>Всего</t>
  </si>
  <si>
    <t>1.</t>
  </si>
  <si>
    <t>2.</t>
  </si>
  <si>
    <t xml:space="preserve">          К содержанию</t>
  </si>
  <si>
    <t xml:space="preserve">  К содержанию</t>
  </si>
  <si>
    <t>Ответственный исполнитель:</t>
  </si>
  <si>
    <t>Всего основных фондов</t>
  </si>
  <si>
    <t>из них:</t>
  </si>
  <si>
    <t>здания</t>
  </si>
  <si>
    <t>сооружения</t>
  </si>
  <si>
    <t>машины и оборудование</t>
  </si>
  <si>
    <t>транспортные средства</t>
  </si>
  <si>
    <t>прочие виды основных фондов</t>
  </si>
  <si>
    <t>млн руб.</t>
  </si>
  <si>
    <t>в % к итогу</t>
  </si>
  <si>
    <t>1) в соответствии с Общероссийским классификатором видов экономической деятельности ОКВЭД2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</si>
  <si>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</si>
  <si>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</si>
  <si>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</si>
  <si>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</si>
  <si>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</si>
  <si>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</si>
  <si>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</si>
  <si>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</si>
  <si>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</si>
  <si>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</si>
  <si>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</si>
  <si>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</si>
  <si>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</si>
  <si>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</si>
  <si>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</si>
  <si>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</si>
  <si>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</si>
  <si>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</si>
  <si>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</si>
  <si>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…</t>
  </si>
  <si>
    <t>тыс. руб.</t>
  </si>
  <si>
    <t>Терновая Ирина Петровна</t>
  </si>
  <si>
    <t>Бондаренко Галина Фёдоровна</t>
  </si>
  <si>
    <t>тел. 8 (4162) 598-631</t>
  </si>
  <si>
    <t>тел. 8 (4162) 598-683</t>
  </si>
  <si>
    <t>...</t>
  </si>
  <si>
    <t>тыс руб.</t>
  </si>
  <si>
    <t xml:space="preserve">Пункт в ФПСР </t>
  </si>
  <si>
    <t xml:space="preserve">Наименование </t>
  </si>
  <si>
    <t xml:space="preserve">Периодичность </t>
  </si>
  <si>
    <t>Срок</t>
  </si>
  <si>
    <t xml:space="preserve">Наличие, движение и состав основных фондов и других нефинансовых активов коммерческих организаций
(без субъектов малого предпринимательства)
</t>
  </si>
  <si>
    <t>ежегодно</t>
  </si>
  <si>
    <t>1-я декада августа предварительные                          3- я декада октября окончательные итоги</t>
  </si>
  <si>
    <t xml:space="preserve">Наличие, движение и состав основных фондов и других нефинансовых активов некоммерческих организаций
</t>
  </si>
  <si>
    <t>1.3.5</t>
  </si>
  <si>
    <t>1.3.6</t>
  </si>
  <si>
    <r>
      <rPr>
        <vertAlign val="superscript"/>
        <sz val="8"/>
        <color rgb="FF000000"/>
        <rFont val="Arial"/>
        <family val="2"/>
        <charset val="204"/>
      </rPr>
      <t xml:space="preserve">1) </t>
    </r>
    <r>
      <rPr>
        <sz val="8"/>
        <color rgb="FF000000"/>
        <rFont val="Arial"/>
        <family val="2"/>
        <charset val="204"/>
      </rPr>
      <t>в соответствии с Общероссийским классификатором видов экономической деятельности ОКВЭД2</t>
    </r>
  </si>
  <si>
    <r>
      <t>Видовая структура основных фондов коммерческих организаций (без субъектов малого предпринимательство) по Амурской области на конец года с учетом переоценки, осуществленной на конец отчетного года, по видам экономической деятельности</t>
    </r>
    <r>
      <rPr>
        <b/>
        <vertAlign val="superscript"/>
        <sz val="11"/>
        <color rgb="FF363194"/>
        <rFont val="Arial"/>
        <family val="2"/>
        <charset val="204"/>
      </rPr>
      <t>1)</t>
    </r>
  </si>
  <si>
    <t>Видовая структура основных фондов некоммерческих организаций по ОКВЭД2 на конец 2020-2023 гг</t>
  </si>
  <si>
    <t>Видовая структура основных фондов коммерческих организаций (без субъектов малого предпринимательство) по ОКВЭД2 на конец 2020-2023 гг</t>
  </si>
  <si>
    <r>
      <t>Видовая структура основных фондов некоммерческих организаций по Амурской области на конец года по видам экономической деятельности</t>
    </r>
    <r>
      <rPr>
        <b/>
        <vertAlign val="superscript"/>
        <sz val="12"/>
        <color rgb="FF363194"/>
        <rFont val="Arial"/>
        <family val="2"/>
        <charset val="204"/>
      </rPr>
      <t>1)</t>
    </r>
  </si>
  <si>
    <r>
      <t xml:space="preserve">Обновлено: </t>
    </r>
    <r>
      <rPr>
        <sz val="12"/>
        <color rgb="FF282A2E"/>
        <rFont val="Arial"/>
        <family val="2"/>
        <charset val="204"/>
      </rPr>
      <t>13.11.2024г.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</si>
</sst>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,##0.0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family val="2"/>
    </font>
    <font>
      <u/>
      <sz val="10"/>
      <color indexed="12"/>
      <name val="Arial Cyr"/>
      <charset val="204"/>
    </font>
    <font>
      <sz val="6.15"/>
      <name val="Arial"/>
      <family val="2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charset val="204"/>
    </font>
    <font>
      <sz val="10"/>
      <color theme="1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rgb="FF363194"/>
      <name val="Arial"/>
      <family val="2"/>
      <charset val="204"/>
    </font>
    <font>
      <b/>
      <vertAlign val="superscript"/>
      <sz val="11"/>
      <color rgb="FF363194"/>
      <name val="Arial"/>
      <family val="2"/>
      <charset val="204"/>
    </font>
    <font>
      <b/>
      <sz val="12"/>
      <color rgb="FF363194"/>
      <name val="Arial"/>
      <family val="2"/>
      <charset val="204"/>
    </font>
    <font>
      <b/>
      <vertAlign val="superscript"/>
      <sz val="12"/>
      <color rgb="FF363194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u/>
      <sz val="11"/>
      <color theme="1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u/>
      <sz val="11"/>
      <color theme="10"/>
      <name val="Arial"/>
      <family val="2"/>
      <charset val="204"/>
    </font>
    <font>
      <sz val="12"/>
      <color rgb="FF282A2E"/>
      <name val="Arial"/>
      <family val="2"/>
      <charset val="204"/>
    </font>
    <font>
      <sz val="9"/>
      <color rgb="FF282A2E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282A2E"/>
      <name val="Calibri"/>
      <family val="2"/>
      <charset val="204"/>
      <scheme val="minor"/>
    </font>
    <font>
      <b/>
      <u/>
      <sz val="11"/>
      <color rgb="FF363194"/>
      <name val="Arial"/>
      <family val="2"/>
      <charset val="204"/>
    </font>
    <font>
      <b/>
      <sz val="12"/>
      <color rgb="FF282A2E"/>
      <name val="Arial"/>
      <family val="2"/>
      <charset val="204"/>
    </font>
    <font>
      <u/>
      <sz val="12"/>
      <color rgb="FF282A2E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BEBEB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80">
    <xf numFmtId="0" fontId="0" fillId="0" borderId="0"/>
    <xf numFmtId="0" fontId="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3" fillId="0" borderId="1" applyNumberFormat="0" applyFill="0" applyProtection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5" applyNumberFormat="0" applyAlignment="0" applyProtection="0"/>
    <xf numFmtId="0" fontId="22" fillId="6" borderId="6" applyNumberFormat="0" applyAlignment="0" applyProtection="0"/>
    <xf numFmtId="0" fontId="23" fillId="6" borderId="5" applyNumberFormat="0" applyAlignment="0" applyProtection="0"/>
    <xf numFmtId="0" fontId="24" fillId="0" borderId="7" applyNumberFormat="0" applyFill="0" applyAlignment="0" applyProtection="0"/>
    <xf numFmtId="0" fontId="25" fillId="7" borderId="8" applyNumberFormat="0" applyAlignment="0" applyProtection="0"/>
    <xf numFmtId="0" fontId="26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30" fillId="0" borderId="0"/>
    <xf numFmtId="0" fontId="31" fillId="0" borderId="0"/>
    <xf numFmtId="9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</cellStyleXfs>
  <cellXfs count="129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168" fontId="5" fillId="0" borderId="0" xfId="0" applyNumberFormat="1" applyFont="1"/>
    <xf numFmtId="168" fontId="8" fillId="0" borderId="0" xfId="1" applyNumberFormat="1" applyFont="1" applyFill="1" applyBorder="1" applyAlignment="1" applyProtection="1">
      <alignment horizontal="left" vertical="center"/>
    </xf>
    <xf numFmtId="3" fontId="5" fillId="0" borderId="0" xfId="0" applyNumberFormat="1" applyFont="1"/>
    <xf numFmtId="168" fontId="5" fillId="0" borderId="0" xfId="0" applyNumberFormat="1" applyFont="1" applyBorder="1"/>
    <xf numFmtId="2" fontId="6" fillId="0" borderId="0" xfId="0" applyNumberFormat="1" applyFont="1" applyBorder="1"/>
    <xf numFmtId="1" fontId="6" fillId="0" borderId="0" xfId="0" applyNumberFormat="1" applyFont="1" applyBorder="1"/>
    <xf numFmtId="2" fontId="5" fillId="0" borderId="0" xfId="0" applyNumberFormat="1" applyFont="1" applyBorder="1"/>
    <xf numFmtId="0" fontId="6" fillId="0" borderId="0" xfId="0" applyFont="1" applyBorder="1"/>
    <xf numFmtId="3" fontId="6" fillId="0" borderId="0" xfId="0" applyNumberFormat="1" applyFont="1" applyBorder="1"/>
    <xf numFmtId="1" fontId="5" fillId="0" borderId="0" xfId="0" applyNumberFormat="1" applyFont="1" applyBorder="1"/>
    <xf numFmtId="3" fontId="6" fillId="0" borderId="0" xfId="0" applyNumberFormat="1" applyFont="1"/>
    <xf numFmtId="1" fontId="6" fillId="0" borderId="0" xfId="0" applyNumberFormat="1" applyFont="1"/>
    <xf numFmtId="2" fontId="5" fillId="0" borderId="0" xfId="0" applyNumberFormat="1" applyFont="1"/>
    <xf numFmtId="1" fontId="5" fillId="0" borderId="0" xfId="0" applyNumberFormat="1" applyFont="1"/>
    <xf numFmtId="2" fontId="6" fillId="0" borderId="0" xfId="0" applyNumberFormat="1" applyFont="1"/>
    <xf numFmtId="0" fontId="6" fillId="0" borderId="0" xfId="0" applyFont="1"/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3" fontId="10" fillId="0" borderId="0" xfId="0" applyNumberFormat="1" applyFont="1" applyFill="1" applyBorder="1"/>
    <xf numFmtId="0" fontId="9" fillId="0" borderId="0" xfId="10" applyFont="1" applyFill="1" applyBorder="1"/>
    <xf numFmtId="168" fontId="10" fillId="0" borderId="0" xfId="0" applyNumberFormat="1" applyFont="1" applyFill="1" applyBorder="1"/>
    <xf numFmtId="0" fontId="34" fillId="0" borderId="0" xfId="0" applyFont="1" applyAlignment="1">
      <alignment wrapText="1"/>
    </xf>
    <xf numFmtId="0" fontId="33" fillId="0" borderId="0" xfId="0" applyFont="1" applyFill="1" applyAlignment="1">
      <alignment wrapText="1"/>
    </xf>
    <xf numFmtId="0" fontId="33" fillId="0" borderId="0" xfId="0" applyFont="1" applyFill="1" applyBorder="1"/>
    <xf numFmtId="0" fontId="33" fillId="0" borderId="0" xfId="0" applyFont="1" applyBorder="1"/>
    <xf numFmtId="0" fontId="34" fillId="0" borderId="0" xfId="0" applyFont="1" applyAlignment="1">
      <alignment vertical="center" wrapText="1"/>
    </xf>
    <xf numFmtId="0" fontId="34" fillId="0" borderId="0" xfId="0" applyFont="1"/>
    <xf numFmtId="0" fontId="34" fillId="0" borderId="0" xfId="0" applyFont="1" applyBorder="1"/>
    <xf numFmtId="168" fontId="34" fillId="0" borderId="0" xfId="0" applyNumberFormat="1" applyFont="1" applyBorder="1"/>
    <xf numFmtId="0" fontId="34" fillId="0" borderId="0" xfId="0" applyFont="1" applyFill="1" applyBorder="1"/>
    <xf numFmtId="3" fontId="34" fillId="0" borderId="0" xfId="11" applyNumberFormat="1" applyFont="1" applyBorder="1"/>
    <xf numFmtId="0" fontId="34" fillId="0" borderId="0" xfId="11" applyFont="1" applyBorder="1"/>
    <xf numFmtId="3" fontId="34" fillId="0" borderId="0" xfId="11" applyNumberFormat="1" applyFont="1" applyFill="1" applyBorder="1"/>
    <xf numFmtId="3" fontId="34" fillId="0" borderId="0" xfId="0" applyNumberFormat="1" applyFont="1" applyBorder="1"/>
    <xf numFmtId="0" fontId="34" fillId="0" borderId="0" xfId="11" applyFont="1"/>
    <xf numFmtId="3" fontId="34" fillId="0" borderId="0" xfId="11" applyNumberFormat="1" applyFont="1"/>
    <xf numFmtId="168" fontId="34" fillId="0" borderId="0" xfId="0" applyNumberFormat="1" applyFont="1"/>
    <xf numFmtId="3" fontId="34" fillId="0" borderId="0" xfId="11" applyNumberFormat="1" applyFont="1" applyFill="1"/>
    <xf numFmtId="3" fontId="33" fillId="0" borderId="0" xfId="0" applyNumberFormat="1" applyFont="1"/>
    <xf numFmtId="2" fontId="34" fillId="0" borderId="0" xfId="0" applyNumberFormat="1" applyFont="1"/>
    <xf numFmtId="3" fontId="34" fillId="0" borderId="0" xfId="0" applyNumberFormat="1" applyFont="1"/>
    <xf numFmtId="0" fontId="33" fillId="0" borderId="0" xfId="0" applyFont="1"/>
    <xf numFmtId="0" fontId="39" fillId="0" borderId="0" xfId="11" applyFont="1"/>
    <xf numFmtId="0" fontId="32" fillId="33" borderId="11" xfId="7" applyFont="1" applyFill="1" applyBorder="1" applyAlignment="1">
      <alignment horizontal="left" vertical="center" wrapText="1"/>
    </xf>
    <xf numFmtId="0" fontId="34" fillId="33" borderId="11" xfId="0" applyFont="1" applyFill="1" applyBorder="1" applyAlignment="1">
      <alignment vertical="center" wrapText="1"/>
    </xf>
    <xf numFmtId="0" fontId="33" fillId="33" borderId="11" xfId="7" applyFont="1" applyFill="1" applyBorder="1" applyAlignment="1">
      <alignment vertical="top" wrapText="1"/>
    </xf>
    <xf numFmtId="0" fontId="34" fillId="33" borderId="11" xfId="0" applyFont="1" applyFill="1" applyBorder="1"/>
    <xf numFmtId="3" fontId="33" fillId="33" borderId="11" xfId="7" applyNumberFormat="1" applyFont="1" applyFill="1" applyBorder="1" applyAlignment="1">
      <alignment horizontal="center" wrapText="1"/>
    </xf>
    <xf numFmtId="0" fontId="33" fillId="33" borderId="11" xfId="7" applyFont="1" applyFill="1" applyBorder="1" applyAlignment="1">
      <alignment horizontal="center" wrapText="1"/>
    </xf>
    <xf numFmtId="0" fontId="32" fillId="0" borderId="11" xfId="7" applyFont="1" applyFill="1" applyBorder="1" applyAlignment="1">
      <alignment wrapText="1"/>
    </xf>
    <xf numFmtId="3" fontId="34" fillId="0" borderId="11" xfId="0" applyNumberFormat="1" applyFont="1" applyFill="1" applyBorder="1"/>
    <xf numFmtId="169" fontId="35" fillId="0" borderId="11" xfId="10" applyNumberFormat="1" applyFont="1" applyFill="1" applyBorder="1"/>
    <xf numFmtId="3" fontId="35" fillId="0" borderId="11" xfId="0" applyNumberFormat="1" applyFont="1" applyFill="1" applyBorder="1"/>
    <xf numFmtId="168" fontId="35" fillId="0" borderId="11" xfId="0" applyNumberFormat="1" applyFont="1" applyFill="1" applyBorder="1"/>
    <xf numFmtId="3" fontId="35" fillId="0" borderId="11" xfId="0" applyNumberFormat="1" applyFont="1" applyBorder="1"/>
    <xf numFmtId="168" fontId="35" fillId="0" borderId="11" xfId="0" applyNumberFormat="1" applyFont="1" applyBorder="1"/>
    <xf numFmtId="0" fontId="34" fillId="0" borderId="11" xfId="0" applyFont="1" applyBorder="1"/>
    <xf numFmtId="3" fontId="35" fillId="0" borderId="11" xfId="0" applyNumberFormat="1" applyFont="1" applyBorder="1" applyAlignment="1">
      <alignment horizontal="right"/>
    </xf>
    <xf numFmtId="168" fontId="34" fillId="0" borderId="11" xfId="0" applyNumberFormat="1" applyFont="1" applyBorder="1"/>
    <xf numFmtId="0" fontId="36" fillId="0" borderId="11" xfId="10" applyFont="1" applyBorder="1" applyAlignment="1">
      <alignment vertical="center" wrapText="1"/>
    </xf>
    <xf numFmtId="169" fontId="34" fillId="0" borderId="11" xfId="10" applyNumberFormat="1" applyFont="1" applyFill="1" applyBorder="1"/>
    <xf numFmtId="3" fontId="34" fillId="0" borderId="11" xfId="0" applyNumberFormat="1" applyFont="1" applyBorder="1"/>
    <xf numFmtId="3" fontId="34" fillId="0" borderId="11" xfId="0" applyNumberFormat="1" applyFont="1" applyBorder="1" applyAlignment="1">
      <alignment horizontal="right"/>
    </xf>
    <xf numFmtId="3" fontId="34" fillId="0" borderId="11" xfId="0" applyNumberFormat="1" applyFont="1" applyFill="1" applyBorder="1" applyAlignment="1">
      <alignment horizontal="right"/>
    </xf>
    <xf numFmtId="0" fontId="34" fillId="0" borderId="11" xfId="0" applyFont="1" applyBorder="1" applyAlignment="1">
      <alignment horizontal="right"/>
    </xf>
    <xf numFmtId="168" fontId="34" fillId="0" borderId="11" xfId="0" applyNumberFormat="1" applyFont="1" applyBorder="1" applyAlignment="1">
      <alignment horizontal="right"/>
    </xf>
    <xf numFmtId="169" fontId="34" fillId="0" borderId="11" xfId="10" applyNumberFormat="1" applyFont="1" applyFill="1" applyBorder="1" applyAlignment="1">
      <alignment horizontal="right"/>
    </xf>
    <xf numFmtId="168" fontId="34" fillId="0" borderId="11" xfId="0" applyNumberFormat="1" applyFont="1" applyFill="1" applyBorder="1"/>
    <xf numFmtId="0" fontId="36" fillId="0" borderId="11" xfId="10" applyFont="1" applyFill="1" applyBorder="1" applyAlignment="1">
      <alignment vertical="center" wrapText="1"/>
    </xf>
    <xf numFmtId="168" fontId="34" fillId="0" borderId="11" xfId="0" applyNumberFormat="1" applyFont="1" applyFill="1" applyBorder="1" applyAlignment="1">
      <alignment horizontal="right"/>
    </xf>
    <xf numFmtId="0" fontId="34" fillId="0" borderId="11" xfId="0" applyFont="1" applyFill="1" applyBorder="1"/>
    <xf numFmtId="0" fontId="34" fillId="0" borderId="11" xfId="0" applyFont="1" applyFill="1" applyBorder="1" applyAlignment="1">
      <alignment horizontal="right"/>
    </xf>
    <xf numFmtId="3" fontId="33" fillId="0" borderId="11" xfId="0" applyNumberFormat="1" applyFont="1" applyFill="1" applyBorder="1"/>
    <xf numFmtId="0" fontId="33" fillId="33" borderId="11" xfId="0" applyFont="1" applyFill="1" applyBorder="1" applyAlignment="1">
      <alignment wrapText="1"/>
    </xf>
    <xf numFmtId="3" fontId="35" fillId="0" borderId="11" xfId="10" applyNumberFormat="1" applyFont="1" applyFill="1" applyBorder="1"/>
    <xf numFmtId="169" fontId="35" fillId="0" borderId="11" xfId="0" applyNumberFormat="1" applyFont="1" applyBorder="1"/>
    <xf numFmtId="3" fontId="32" fillId="0" borderId="11" xfId="0" applyNumberFormat="1" applyFont="1" applyFill="1" applyBorder="1"/>
    <xf numFmtId="168" fontId="32" fillId="0" borderId="11" xfId="0" applyNumberFormat="1" applyFont="1" applyFill="1" applyBorder="1"/>
    <xf numFmtId="1" fontId="32" fillId="0" borderId="11" xfId="0" applyNumberFormat="1" applyFont="1" applyFill="1" applyBorder="1"/>
    <xf numFmtId="3" fontId="35" fillId="0" borderId="11" xfId="0" applyNumberFormat="1" applyFont="1" applyBorder="1" applyAlignment="1">
      <alignment vertical="center"/>
    </xf>
    <xf numFmtId="0" fontId="33" fillId="0" borderId="11" xfId="0" applyFont="1" applyFill="1" applyBorder="1"/>
    <xf numFmtId="3" fontId="34" fillId="0" borderId="11" xfId="10" applyNumberFormat="1" applyFont="1" applyBorder="1"/>
    <xf numFmtId="169" fontId="34" fillId="0" borderId="11" xfId="0" applyNumberFormat="1" applyFont="1" applyBorder="1"/>
    <xf numFmtId="3" fontId="33" fillId="0" borderId="11" xfId="0" applyNumberFormat="1" applyFont="1" applyBorder="1"/>
    <xf numFmtId="168" fontId="33" fillId="0" borderId="11" xfId="0" applyNumberFormat="1" applyFont="1" applyBorder="1"/>
    <xf numFmtId="168" fontId="33" fillId="0" borderId="11" xfId="0" applyNumberFormat="1" applyFont="1" applyFill="1" applyBorder="1"/>
    <xf numFmtId="1" fontId="33" fillId="0" borderId="11" xfId="0" applyNumberFormat="1" applyFont="1" applyFill="1" applyBorder="1"/>
    <xf numFmtId="0" fontId="33" fillId="0" borderId="11" xfId="0" applyFont="1" applyBorder="1"/>
    <xf numFmtId="3" fontId="34" fillId="0" borderId="11" xfId="0" applyNumberFormat="1" applyFont="1" applyBorder="1"/>
    <xf numFmtId="169" fontId="34" fillId="0" borderId="11" xfId="0" applyNumberFormat="1" applyFont="1" applyFill="1" applyBorder="1"/>
    <xf numFmtId="0" fontId="44" fillId="0" borderId="0" xfId="0" applyFont="1" applyBorder="1"/>
    <xf numFmtId="0" fontId="44" fillId="0" borderId="0" xfId="0" applyFont="1"/>
    <xf numFmtId="0" fontId="45" fillId="0" borderId="0" xfId="0" applyFont="1" applyFill="1" applyBorder="1"/>
    <xf numFmtId="0" fontId="44" fillId="0" borderId="0" xfId="0" applyFont="1" applyFill="1" applyBorder="1"/>
    <xf numFmtId="0" fontId="46" fillId="0" borderId="0" xfId="1" applyFont="1" applyBorder="1"/>
    <xf numFmtId="0" fontId="47" fillId="0" borderId="0" xfId="0" applyFont="1" applyFill="1" applyBorder="1" applyAlignment="1">
      <alignment vertical="top"/>
    </xf>
    <xf numFmtId="0" fontId="47" fillId="0" borderId="0" xfId="0" applyFont="1"/>
    <xf numFmtId="0" fontId="48" fillId="0" borderId="0" xfId="1" applyFont="1" applyBorder="1" applyAlignment="1"/>
    <xf numFmtId="0" fontId="53" fillId="0" borderId="0" xfId="1" applyFont="1" applyBorder="1" applyAlignment="1"/>
    <xf numFmtId="0" fontId="54" fillId="0" borderId="0" xfId="0" applyFont="1"/>
    <xf numFmtId="0" fontId="49" fillId="0" borderId="0" xfId="0" applyFont="1" applyBorder="1"/>
    <xf numFmtId="0" fontId="49" fillId="0" borderId="0" xfId="0" applyFont="1"/>
    <xf numFmtId="0" fontId="54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49" fillId="0" borderId="0" xfId="13" applyFont="1" applyAlignment="1" applyProtection="1"/>
    <xf numFmtId="0" fontId="55" fillId="0" borderId="0" xfId="0" applyFont="1"/>
    <xf numFmtId="0" fontId="54" fillId="0" borderId="0" xfId="13" applyFont="1" applyAlignment="1" applyProtection="1"/>
    <xf numFmtId="0" fontId="53" fillId="0" borderId="0" xfId="1" quotePrefix="1" applyFont="1" applyBorder="1" applyAlignment="1">
      <alignment horizontal="left" wrapText="1"/>
    </xf>
    <xf numFmtId="0" fontId="50" fillId="0" borderId="11" xfId="0" applyFont="1" applyBorder="1" applyAlignment="1">
      <alignment horizontal="center" wrapText="1"/>
    </xf>
    <xf numFmtId="49" fontId="50" fillId="0" borderId="11" xfId="0" applyNumberFormat="1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 wrapText="1"/>
    </xf>
    <xf numFmtId="0" fontId="50" fillId="33" borderId="11" xfId="0" applyFont="1" applyFill="1" applyBorder="1" applyAlignment="1">
      <alignment horizontal="center"/>
    </xf>
    <xf numFmtId="0" fontId="52" fillId="0" borderId="11" xfId="0" applyFont="1" applyBorder="1" applyAlignment="1">
      <alignment horizontal="center"/>
    </xf>
    <xf numFmtId="0" fontId="51" fillId="0" borderId="11" xfId="0" applyFont="1" applyBorder="1" applyAlignment="1">
      <alignment horizontal="center"/>
    </xf>
    <xf numFmtId="0" fontId="33" fillId="33" borderId="11" xfId="0" applyFont="1" applyFill="1" applyBorder="1" applyAlignment="1">
      <alignment horizontal="center" wrapText="1"/>
    </xf>
    <xf numFmtId="0" fontId="33" fillId="33" borderId="11" xfId="0" applyFont="1" applyFill="1" applyBorder="1" applyAlignment="1">
      <alignment horizontal="center" vertical="center" wrapText="1"/>
    </xf>
    <xf numFmtId="0" fontId="33" fillId="33" borderId="11" xfId="7" applyFont="1" applyFill="1" applyBorder="1" applyAlignment="1">
      <alignment horizontal="center" vertical="center" wrapText="1"/>
    </xf>
    <xf numFmtId="0" fontId="33" fillId="33" borderId="11" xfId="7" applyFont="1" applyFill="1" applyBorder="1" applyAlignment="1">
      <alignment horizontal="center" vertical="top" wrapText="1"/>
    </xf>
    <xf numFmtId="0" fontId="37" fillId="0" borderId="0" xfId="10" applyFont="1" applyAlignment="1">
      <alignment horizontal="left" vertical="center" wrapText="1"/>
    </xf>
    <xf numFmtId="168" fontId="8" fillId="0" borderId="0" xfId="1" applyNumberFormat="1" applyFont="1" applyFill="1" applyBorder="1" applyAlignment="1" applyProtection="1">
      <alignment horizontal="left" vertical="center"/>
    </xf>
    <xf numFmtId="0" fontId="40" fillId="0" borderId="0" xfId="7" applyFont="1" applyAlignment="1">
      <alignment horizontal="left" wrapText="1"/>
    </xf>
    <xf numFmtId="0" fontId="33" fillId="33" borderId="11" xfId="7" applyFont="1" applyFill="1" applyBorder="1" applyAlignment="1">
      <alignment horizontal="center" wrapText="1"/>
    </xf>
    <xf numFmtId="0" fontId="32" fillId="33" borderId="11" xfId="7" applyFont="1" applyFill="1" applyBorder="1" applyAlignment="1">
      <alignment horizontal="center" wrapText="1"/>
    </xf>
    <xf numFmtId="0" fontId="34" fillId="33" borderId="11" xfId="0" applyFont="1" applyFill="1" applyBorder="1" applyAlignment="1">
      <alignment horizontal="center" vertical="center" wrapText="1"/>
    </xf>
    <xf numFmtId="0" fontId="42" fillId="0" borderId="0" xfId="7" applyFont="1" applyAlignment="1">
      <alignment horizontal="left" vertical="center" wrapText="1"/>
    </xf>
  </cellXfs>
  <cellStyles count="80">
    <cellStyle name="20% - Акцент1" xfId="36" builtinId="30" customBuiltin="1"/>
    <cellStyle name="20% - Акцент2" xfId="40" builtinId="34" customBuiltin="1"/>
    <cellStyle name="20% - Акцент3" xfId="44" builtinId="38" customBuiltin="1"/>
    <cellStyle name="20% - Акцент4" xfId="48" builtinId="42" customBuiltin="1"/>
    <cellStyle name="20% - Акцент5" xfId="52" builtinId="46" customBuiltin="1"/>
    <cellStyle name="20% - Акцент6" xfId="56" builtinId="50" customBuiltin="1"/>
    <cellStyle name="40% - Акцент1" xfId="37" builtinId="31" customBuiltin="1"/>
    <cellStyle name="40% - Акцент2" xfId="41" builtinId="35" customBuiltin="1"/>
    <cellStyle name="40% - Акцент3" xfId="45" builtinId="39" customBuiltin="1"/>
    <cellStyle name="40% - Акцент4" xfId="49" builtinId="43" customBuiltin="1"/>
    <cellStyle name="40% - Акцент5" xfId="53" builtinId="47" customBuiltin="1"/>
    <cellStyle name="40% - Акцент6" xfId="57" builtinId="51" customBuiltin="1"/>
    <cellStyle name="60% - Акцент1" xfId="38" builtinId="32" customBuiltin="1"/>
    <cellStyle name="60% - Акцент2" xfId="42" builtinId="36" customBuiltin="1"/>
    <cellStyle name="60% - Акцент3" xfId="46" builtinId="40" customBuiltin="1"/>
    <cellStyle name="60% - Акцент4" xfId="50" builtinId="44" customBuiltin="1"/>
    <cellStyle name="60% - Акцент5" xfId="54" builtinId="48" customBuiltin="1"/>
    <cellStyle name="60% - Акцент6" xfId="58" builtinId="52" customBuiltin="1"/>
    <cellStyle name="Comma" xfId="64"/>
    <cellStyle name="Comma [0]" xfId="65"/>
    <cellStyle name="Comma [0] 2" xfId="69"/>
    <cellStyle name="Comma 2" xfId="68"/>
    <cellStyle name="Comma 3" xfId="71"/>
    <cellStyle name="Comma 4" xfId="73"/>
    <cellStyle name="Comma 5" xfId="75"/>
    <cellStyle name="Comma 6" xfId="77"/>
    <cellStyle name="Comma 7" xfId="79"/>
    <cellStyle name="Currency" xfId="62"/>
    <cellStyle name="Currency [0]" xfId="63"/>
    <cellStyle name="Currency [0] 2" xfId="67"/>
    <cellStyle name="Currency 2" xfId="66"/>
    <cellStyle name="Currency 3" xfId="70"/>
    <cellStyle name="Currency 4" xfId="72"/>
    <cellStyle name="Currency 5" xfId="74"/>
    <cellStyle name="Currency 6" xfId="76"/>
    <cellStyle name="Currency 7" xfId="78"/>
    <cellStyle name="m49048872" xfId="15"/>
    <cellStyle name="Normal" xfId="12"/>
    <cellStyle name="Percent" xfId="61"/>
    <cellStyle name="Акцент1" xfId="35" builtinId="29" customBuiltin="1"/>
    <cellStyle name="Акцент2" xfId="39" builtinId="33" customBuiltin="1"/>
    <cellStyle name="Акцент3" xfId="43" builtinId="37" customBuiltin="1"/>
    <cellStyle name="Акцент4" xfId="47" builtinId="41" customBuiltin="1"/>
    <cellStyle name="Акцент5" xfId="51" builtinId="45" customBuiltin="1"/>
    <cellStyle name="Акцент6" xfId="5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Гиперссылка" xfId="1" builtinId="8"/>
    <cellStyle name="Гиперссылка 2" xfId="13"/>
    <cellStyle name="Заголовок 1" xfId="19" builtinId="16" customBuiltin="1"/>
    <cellStyle name="Заголовок 2" xfId="20" builtinId="17" customBuiltin="1"/>
    <cellStyle name="Заголовок 3" xfId="21" builtinId="18" customBuiltin="1"/>
    <cellStyle name="Заголовок 4" xfId="22" builtinId="19" customBuiltin="1"/>
    <cellStyle name="Итог" xfId="34" builtinId="25" customBuiltin="1"/>
    <cellStyle name="Контрольная ячейка" xfId="30" builtinId="23" customBuiltin="1"/>
    <cellStyle name="Название" xfId="18" builtinId="15" customBuiltin="1"/>
    <cellStyle name="Нейтральный" xfId="25" builtinId="28" customBuiltin="1"/>
    <cellStyle name="Обычный" xfId="0" builtinId="0"/>
    <cellStyle name="Обычный 12" xfId="10"/>
    <cellStyle name="Обычный 13" xfId="11"/>
    <cellStyle name="Обычный 2" xfId="3"/>
    <cellStyle name="Обычный 2 2" xfId="7"/>
    <cellStyle name="Обычный 2 3" xfId="8"/>
    <cellStyle name="Обычный 3" xfId="14"/>
    <cellStyle name="Обычный 3 2" xfId="59"/>
    <cellStyle name="Обычный 4" xfId="4"/>
    <cellStyle name="Обычный 5" xfId="5"/>
    <cellStyle name="Обычный 6" xfId="60"/>
    <cellStyle name="Обычный 7" xfId="6"/>
    <cellStyle name="Плохой" xfId="24" builtinId="27" customBuiltin="1"/>
    <cellStyle name="Пояснение" xfId="33" builtinId="53" customBuiltin="1"/>
    <cellStyle name="Примечание" xfId="32" builtinId="10" customBuiltin="1"/>
    <cellStyle name="Процентный 2" xfId="16"/>
    <cellStyle name="Процентный 2 2" xfId="17"/>
    <cellStyle name="Связанная ячейка" xfId="29" builtinId="24" customBuiltin="1"/>
    <cellStyle name="Текст предупреждения" xfId="31" builtinId="11" customBuiltin="1"/>
    <cellStyle name="Финансовый 2" xfId="2"/>
    <cellStyle name="Финансовый 3" xfId="9"/>
    <cellStyle name="Хороший" xfId="23" builtinId="26" customBuiltin="1"/>
  </cellStyles>
  <dxfs count="0"/>
  <tableStyles count="0" defaultTableStyle="TableStyleMedium2" defaultPivotStyle="PivotStyleLight16"/>
  <colors>
    <mruColors>
      <color rgb="FFBFBFBF"/>
      <color rgb="FF282A2E"/>
      <color rgb="FF363194"/>
      <color rgb="FFEBEBEB"/>
      <color rgb="FF00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123826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showGridLines="0" tabSelected="1" workbookViewId="0"/>
  </sheetViews>
  <sheetFormatPr defaultColWidth="9.140625" defaultRowHeight="15" x14ac:dyDescent="0.2"/>
  <cols>
    <col min="1" max="1" width="3.7109375" style="96" customWidth="1"/>
    <col min="2" max="2" width="10.140625" style="93" customWidth="1"/>
    <col min="3" max="3" width="9.140625" style="93"/>
    <col min="4" max="4" width="31.140625" style="93" customWidth="1"/>
    <col min="5" max="5" width="48" style="93" customWidth="1"/>
    <col min="6" max="8" width="9.140625" style="93"/>
    <col min="9" max="9" width="9.140625" style="93" customWidth="1"/>
    <col min="10" max="16384" width="9.140625" style="94"/>
  </cols>
  <sheetData>
    <row r="1" spans="1:16" s="104" customFormat="1" ht="15.75" x14ac:dyDescent="0.25">
      <c r="A1" s="102" t="s">
        <v>0</v>
      </c>
      <c r="B1" s="103"/>
      <c r="C1" s="103"/>
      <c r="D1" s="103"/>
      <c r="E1" s="103"/>
      <c r="F1" s="103"/>
      <c r="G1" s="103"/>
      <c r="H1" s="103"/>
      <c r="I1" s="103"/>
    </row>
    <row r="2" spans="1:16" x14ac:dyDescent="0.2">
      <c r="A2" s="95"/>
      <c r="B2" s="94"/>
      <c r="C2" s="94"/>
      <c r="D2" s="94"/>
      <c r="E2" s="94"/>
      <c r="F2" s="94"/>
      <c r="G2" s="94"/>
      <c r="H2" s="94"/>
      <c r="I2" s="94"/>
    </row>
    <row r="3" spans="1:16" s="99" customFormat="1" ht="18.75" customHeight="1" x14ac:dyDescent="0.25">
      <c r="A3" s="98" t="s">
        <v>2</v>
      </c>
      <c r="B3" s="110" t="s">
        <v>57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6" s="99" customFormat="1" ht="17.25" customHeight="1" x14ac:dyDescent="0.25">
      <c r="A4" s="98" t="s">
        <v>3</v>
      </c>
      <c r="B4" s="101" t="s">
        <v>56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6" spans="1:16" s="104" customFormat="1" ht="15.75" x14ac:dyDescent="0.25">
      <c r="B6" s="105" t="s">
        <v>6</v>
      </c>
      <c r="F6" s="103"/>
      <c r="G6" s="103"/>
      <c r="H6" s="103"/>
      <c r="I6" s="103"/>
    </row>
    <row r="7" spans="1:16" s="104" customFormat="1" x14ac:dyDescent="0.2">
      <c r="B7" s="106" t="s">
        <v>38</v>
      </c>
      <c r="F7" s="103"/>
      <c r="G7" s="103"/>
      <c r="H7" s="103"/>
      <c r="I7" s="103"/>
    </row>
    <row r="8" spans="1:16" s="104" customFormat="1" x14ac:dyDescent="0.2">
      <c r="B8" s="106" t="s">
        <v>41</v>
      </c>
      <c r="F8" s="103"/>
      <c r="G8" s="103"/>
      <c r="H8" s="103"/>
      <c r="I8" s="103"/>
    </row>
    <row r="9" spans="1:16" s="104" customFormat="1" x14ac:dyDescent="0.2">
      <c r="B9" s="106" t="s">
        <v>39</v>
      </c>
      <c r="F9" s="103"/>
      <c r="G9" s="103"/>
      <c r="H9" s="103"/>
      <c r="I9" s="103"/>
    </row>
    <row r="10" spans="1:16" s="104" customFormat="1" x14ac:dyDescent="0.2">
      <c r="B10" s="107" t="s">
        <v>40</v>
      </c>
      <c r="C10" s="108"/>
      <c r="F10" s="103"/>
      <c r="G10" s="103"/>
      <c r="H10" s="103"/>
      <c r="I10" s="103"/>
    </row>
    <row r="11" spans="1:16" s="104" customFormat="1" ht="15.75" x14ac:dyDescent="0.25">
      <c r="B11" s="109" t="s">
        <v>59</v>
      </c>
      <c r="F11" s="103"/>
      <c r="G11" s="103"/>
      <c r="H11" s="103"/>
      <c r="I11" s="103"/>
    </row>
    <row r="12" spans="1:16" x14ac:dyDescent="0.2">
      <c r="D12" s="97"/>
    </row>
    <row r="13" spans="1:16" x14ac:dyDescent="0.2">
      <c r="B13" s="115" t="s">
        <v>44</v>
      </c>
      <c r="C13" s="117"/>
      <c r="D13" s="115" t="s">
        <v>45</v>
      </c>
      <c r="E13" s="116"/>
      <c r="F13" s="115" t="s">
        <v>46</v>
      </c>
      <c r="G13" s="117"/>
      <c r="H13" s="115" t="s">
        <v>47</v>
      </c>
      <c r="I13" s="115"/>
      <c r="J13" s="115"/>
    </row>
    <row r="14" spans="1:16" ht="87" customHeight="1" x14ac:dyDescent="0.2">
      <c r="B14" s="112" t="s">
        <v>52</v>
      </c>
      <c r="C14" s="112"/>
      <c r="D14" s="111" t="s">
        <v>48</v>
      </c>
      <c r="E14" s="111"/>
      <c r="F14" s="113" t="s">
        <v>49</v>
      </c>
      <c r="G14" s="113"/>
      <c r="H14" s="114" t="s">
        <v>50</v>
      </c>
      <c r="I14" s="114"/>
      <c r="J14" s="114"/>
    </row>
    <row r="15" spans="1:16" ht="73.5" customHeight="1" x14ac:dyDescent="0.2">
      <c r="B15" s="112" t="s">
        <v>53</v>
      </c>
      <c r="C15" s="112"/>
      <c r="D15" s="111" t="s">
        <v>51</v>
      </c>
      <c r="E15" s="111"/>
      <c r="F15" s="113" t="s">
        <v>49</v>
      </c>
      <c r="G15" s="113"/>
      <c r="H15" s="114" t="s">
        <v>50</v>
      </c>
      <c r="I15" s="114"/>
      <c r="J15" s="114"/>
    </row>
  </sheetData>
  <mergeCells count="13">
    <mergeCell ref="B3:P3"/>
    <mergeCell ref="D14:E14"/>
    <mergeCell ref="D15:E15"/>
    <mergeCell ref="B14:C14"/>
    <mergeCell ref="B15:C15"/>
    <mergeCell ref="F14:G14"/>
    <mergeCell ref="F15:G15"/>
    <mergeCell ref="H14:J14"/>
    <mergeCell ref="H15:J15"/>
    <mergeCell ref="H13:J13"/>
    <mergeCell ref="D13:E13"/>
    <mergeCell ref="B13:C13"/>
    <mergeCell ref="F13:G13"/>
  </mergeCells>
  <hyperlinks>
    <hyperlink ref="B3" location="'1Б'!A1" display="Баланс активов и пассивов на конец года- общий"/>
    <hyperlink ref="B4" location="'2'!A1" display="Видовая структура основных фондов некоммерческих организаций в Российской Федерации на конец 2020 года по видам экономической деятельности"/>
    <hyperlink ref="B3:J3" location="'1'!A1" display="'1'!A1"/>
    <hyperlink ref="B3:L3" location="'1'!A1" display="Видовая структура основных фондов коммерческих организаций (без субъектов малого предпринимательство) в Российской Федерации на конец 2020 года с учетом переоценки, осуществленной на конец отчетного года, по видам экономической деятельности"/>
  </hyperlinks>
  <pageMargins left="0.25" right="0.25" top="0.75" bottom="0.75" header="0.3" footer="0.3"/>
  <pageSetup paperSize="9" orientation="portrait" verticalDpi="0" r:id="rId1"/>
  <ignoredErrors>
    <ignoredError sqref="A3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workbookViewId="0">
      <pane xSplit="1" topLeftCell="AH1" activePane="topRight" state="frozen"/>
      <selection pane="topRight" activeCell="AW24" sqref="AW24:AW25"/>
    </sheetView>
  </sheetViews>
  <sheetFormatPr defaultColWidth="9.140625" defaultRowHeight="15.75" x14ac:dyDescent="0.25"/>
  <cols>
    <col min="1" max="1" width="44.85546875" style="1" customWidth="1"/>
    <col min="2" max="2" width="16.5703125" style="5" customWidth="1"/>
    <col min="3" max="3" width="12.7109375" style="1" customWidth="1"/>
    <col min="4" max="4" width="16.5703125" style="5" customWidth="1"/>
    <col min="5" max="5" width="12.7109375" style="1" customWidth="1"/>
    <col min="6" max="6" width="14.7109375" style="5" customWidth="1"/>
    <col min="7" max="7" width="12.7109375" style="1" customWidth="1"/>
    <col min="8" max="8" width="14" style="5" customWidth="1"/>
    <col min="9" max="9" width="12.7109375" style="1" customWidth="1"/>
    <col min="10" max="10" width="12.7109375" style="5" customWidth="1"/>
    <col min="11" max="11" width="12.7109375" style="1" customWidth="1"/>
    <col min="12" max="12" width="12.7109375" style="5" customWidth="1"/>
    <col min="13" max="13" width="12.7109375" style="1" customWidth="1"/>
    <col min="14" max="14" width="22.140625" style="1" customWidth="1"/>
    <col min="15" max="15" width="12.7109375" style="1" customWidth="1"/>
    <col min="16" max="16" width="13.85546875" style="1" customWidth="1"/>
    <col min="17" max="17" width="12.7109375" style="1" customWidth="1"/>
    <col min="18" max="18" width="15.7109375" style="1" customWidth="1"/>
    <col min="19" max="19" width="12.7109375" style="1" customWidth="1"/>
    <col min="20" max="20" width="16.42578125" style="1" customWidth="1"/>
    <col min="21" max="25" width="12.7109375" style="1" customWidth="1"/>
    <col min="26" max="26" width="16.42578125" style="1" customWidth="1"/>
    <col min="27" max="27" width="12.7109375" style="1" customWidth="1"/>
    <col min="28" max="28" width="13" style="1" customWidth="1"/>
    <col min="29" max="29" width="13.7109375" style="1" customWidth="1"/>
    <col min="30" max="30" width="14.140625" style="1" customWidth="1"/>
    <col min="31" max="31" width="13.7109375" style="1" customWidth="1"/>
    <col min="32" max="32" width="19.42578125" style="1" customWidth="1"/>
    <col min="33" max="33" width="18.7109375" style="1" customWidth="1"/>
    <col min="34" max="35" width="16" style="1" customWidth="1"/>
    <col min="36" max="36" width="12.85546875" style="1" customWidth="1"/>
    <col min="37" max="37" width="14.140625" style="1" customWidth="1"/>
    <col min="38" max="38" width="18.42578125" style="1" customWidth="1"/>
    <col min="39" max="39" width="10.7109375" style="1" customWidth="1"/>
    <col min="40" max="40" width="18.140625" style="1" customWidth="1"/>
    <col min="41" max="41" width="11.140625" style="1" customWidth="1"/>
    <col min="42" max="42" width="18.5703125" style="1" customWidth="1"/>
    <col min="43" max="43" width="9.140625" style="1"/>
    <col min="44" max="44" width="17.140625" style="1" customWidth="1"/>
    <col min="45" max="45" width="9.140625" style="1"/>
    <col min="46" max="46" width="16.28515625" style="1" customWidth="1"/>
    <col min="47" max="47" width="9.140625" style="1"/>
    <col min="48" max="48" width="16.7109375" style="1" customWidth="1"/>
    <col min="49" max="16384" width="9.140625" style="1"/>
  </cols>
  <sheetData>
    <row r="1" spans="1:49" ht="33" customHeight="1" x14ac:dyDescent="0.25">
      <c r="A1" s="123" t="s">
        <v>5</v>
      </c>
      <c r="B1" s="123"/>
    </row>
    <row r="2" spans="1:49" s="2" customFormat="1" ht="35.25" customHeight="1" x14ac:dyDescent="0.25">
      <c r="A2" s="124" t="s">
        <v>55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21"/>
      <c r="O2" s="22"/>
      <c r="P2" s="21"/>
      <c r="Q2" s="23"/>
      <c r="R2" s="21"/>
      <c r="S2" s="23"/>
      <c r="T2" s="21"/>
      <c r="U2" s="23"/>
      <c r="V2" s="21"/>
      <c r="W2" s="23"/>
      <c r="X2" s="21"/>
      <c r="Y2" s="23"/>
    </row>
    <row r="3" spans="1:49" s="24" customFormat="1" ht="18" customHeight="1" x14ac:dyDescent="0.2">
      <c r="A3" s="126"/>
      <c r="B3" s="125">
        <v>2020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18">
        <v>2021</v>
      </c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>
        <v>2022</v>
      </c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>
        <v>2023</v>
      </c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</row>
    <row r="4" spans="1:49" s="25" customFormat="1" ht="12" customHeight="1" x14ac:dyDescent="0.2">
      <c r="A4" s="126"/>
      <c r="B4" s="120" t="s">
        <v>7</v>
      </c>
      <c r="C4" s="120"/>
      <c r="D4" s="121" t="s">
        <v>8</v>
      </c>
      <c r="E4" s="121"/>
      <c r="F4" s="121"/>
      <c r="G4" s="121"/>
      <c r="H4" s="121"/>
      <c r="I4" s="121"/>
      <c r="J4" s="121"/>
      <c r="K4" s="121"/>
      <c r="L4" s="121"/>
      <c r="M4" s="121"/>
      <c r="N4" s="120" t="s">
        <v>7</v>
      </c>
      <c r="O4" s="120"/>
      <c r="P4" s="121" t="s">
        <v>8</v>
      </c>
      <c r="Q4" s="121"/>
      <c r="R4" s="121"/>
      <c r="S4" s="121"/>
      <c r="T4" s="121"/>
      <c r="U4" s="121"/>
      <c r="V4" s="121"/>
      <c r="W4" s="121"/>
      <c r="X4" s="121"/>
      <c r="Y4" s="121"/>
      <c r="Z4" s="119" t="s">
        <v>7</v>
      </c>
      <c r="AA4" s="119"/>
      <c r="AB4" s="118" t="s">
        <v>8</v>
      </c>
      <c r="AC4" s="118"/>
      <c r="AD4" s="118"/>
      <c r="AE4" s="118"/>
      <c r="AF4" s="118"/>
      <c r="AG4" s="118"/>
      <c r="AH4" s="118"/>
      <c r="AI4" s="118"/>
      <c r="AJ4" s="118"/>
      <c r="AK4" s="118"/>
      <c r="AL4" s="119" t="s">
        <v>7</v>
      </c>
      <c r="AM4" s="119"/>
      <c r="AN4" s="118" t="s">
        <v>8</v>
      </c>
      <c r="AO4" s="118"/>
      <c r="AP4" s="118"/>
      <c r="AQ4" s="118"/>
      <c r="AR4" s="118"/>
      <c r="AS4" s="118"/>
      <c r="AT4" s="118"/>
      <c r="AU4" s="118"/>
      <c r="AV4" s="118"/>
      <c r="AW4" s="118"/>
    </row>
    <row r="5" spans="1:49" s="25" customFormat="1" ht="30.75" customHeight="1" x14ac:dyDescent="0.2">
      <c r="A5" s="126"/>
      <c r="B5" s="120"/>
      <c r="C5" s="120"/>
      <c r="D5" s="120" t="s">
        <v>9</v>
      </c>
      <c r="E5" s="120"/>
      <c r="F5" s="120" t="s">
        <v>10</v>
      </c>
      <c r="G5" s="120"/>
      <c r="H5" s="120" t="s">
        <v>11</v>
      </c>
      <c r="I5" s="120"/>
      <c r="J5" s="120" t="s">
        <v>12</v>
      </c>
      <c r="K5" s="120"/>
      <c r="L5" s="120" t="s">
        <v>13</v>
      </c>
      <c r="M5" s="120"/>
      <c r="N5" s="120"/>
      <c r="O5" s="120"/>
      <c r="P5" s="120" t="s">
        <v>9</v>
      </c>
      <c r="Q5" s="120"/>
      <c r="R5" s="120" t="s">
        <v>10</v>
      </c>
      <c r="S5" s="120"/>
      <c r="T5" s="120" t="s">
        <v>11</v>
      </c>
      <c r="U5" s="120"/>
      <c r="V5" s="120" t="s">
        <v>12</v>
      </c>
      <c r="W5" s="120"/>
      <c r="X5" s="120" t="s">
        <v>13</v>
      </c>
      <c r="Y5" s="120"/>
      <c r="Z5" s="119"/>
      <c r="AA5" s="119"/>
      <c r="AB5" s="119" t="s">
        <v>9</v>
      </c>
      <c r="AC5" s="119"/>
      <c r="AD5" s="119" t="s">
        <v>10</v>
      </c>
      <c r="AE5" s="119"/>
      <c r="AF5" s="119" t="s">
        <v>11</v>
      </c>
      <c r="AG5" s="119"/>
      <c r="AH5" s="119" t="s">
        <v>12</v>
      </c>
      <c r="AI5" s="119"/>
      <c r="AJ5" s="119" t="s">
        <v>13</v>
      </c>
      <c r="AK5" s="119"/>
      <c r="AL5" s="119"/>
      <c r="AM5" s="119"/>
      <c r="AN5" s="119" t="s">
        <v>9</v>
      </c>
      <c r="AO5" s="119"/>
      <c r="AP5" s="119" t="s">
        <v>10</v>
      </c>
      <c r="AQ5" s="119"/>
      <c r="AR5" s="119" t="s">
        <v>11</v>
      </c>
      <c r="AS5" s="119"/>
      <c r="AT5" s="119" t="s">
        <v>12</v>
      </c>
      <c r="AU5" s="119"/>
      <c r="AV5" s="119" t="s">
        <v>13</v>
      </c>
      <c r="AW5" s="119"/>
    </row>
    <row r="6" spans="1:49" s="25" customFormat="1" ht="24" x14ac:dyDescent="0.2">
      <c r="A6" s="48"/>
      <c r="B6" s="50" t="s">
        <v>37</v>
      </c>
      <c r="C6" s="51" t="s">
        <v>15</v>
      </c>
      <c r="D6" s="50" t="s">
        <v>37</v>
      </c>
      <c r="E6" s="51" t="s">
        <v>15</v>
      </c>
      <c r="F6" s="50" t="s">
        <v>37</v>
      </c>
      <c r="G6" s="51" t="s">
        <v>15</v>
      </c>
      <c r="H6" s="50" t="s">
        <v>37</v>
      </c>
      <c r="I6" s="51" t="s">
        <v>15</v>
      </c>
      <c r="J6" s="50" t="s">
        <v>37</v>
      </c>
      <c r="K6" s="51" t="s">
        <v>15</v>
      </c>
      <c r="L6" s="50" t="s">
        <v>37</v>
      </c>
      <c r="M6" s="51" t="s">
        <v>15</v>
      </c>
      <c r="N6" s="50" t="s">
        <v>37</v>
      </c>
      <c r="O6" s="51" t="s">
        <v>15</v>
      </c>
      <c r="P6" s="50" t="s">
        <v>37</v>
      </c>
      <c r="Q6" s="51" t="s">
        <v>15</v>
      </c>
      <c r="R6" s="50" t="s">
        <v>37</v>
      </c>
      <c r="S6" s="51" t="s">
        <v>15</v>
      </c>
      <c r="T6" s="50" t="s">
        <v>37</v>
      </c>
      <c r="U6" s="51" t="s">
        <v>15</v>
      </c>
      <c r="V6" s="50" t="s">
        <v>37</v>
      </c>
      <c r="W6" s="51" t="s">
        <v>15</v>
      </c>
      <c r="X6" s="50" t="s">
        <v>37</v>
      </c>
      <c r="Y6" s="51" t="s">
        <v>15</v>
      </c>
      <c r="Z6" s="76" t="s">
        <v>37</v>
      </c>
      <c r="AA6" s="76" t="s">
        <v>15</v>
      </c>
      <c r="AB6" s="76" t="s">
        <v>37</v>
      </c>
      <c r="AC6" s="76" t="s">
        <v>15</v>
      </c>
      <c r="AD6" s="76" t="s">
        <v>37</v>
      </c>
      <c r="AE6" s="76" t="s">
        <v>15</v>
      </c>
      <c r="AF6" s="76" t="s">
        <v>37</v>
      </c>
      <c r="AG6" s="76" t="s">
        <v>15</v>
      </c>
      <c r="AH6" s="76" t="s">
        <v>37</v>
      </c>
      <c r="AI6" s="76" t="s">
        <v>15</v>
      </c>
      <c r="AJ6" s="76" t="s">
        <v>37</v>
      </c>
      <c r="AK6" s="76" t="s">
        <v>15</v>
      </c>
      <c r="AL6" s="76" t="s">
        <v>37</v>
      </c>
      <c r="AM6" s="76" t="s">
        <v>15</v>
      </c>
      <c r="AN6" s="76" t="s">
        <v>37</v>
      </c>
      <c r="AO6" s="76" t="s">
        <v>15</v>
      </c>
      <c r="AP6" s="76" t="s">
        <v>37</v>
      </c>
      <c r="AQ6" s="76" t="s">
        <v>15</v>
      </c>
      <c r="AR6" s="76" t="s">
        <v>37</v>
      </c>
      <c r="AS6" s="76" t="s">
        <v>15</v>
      </c>
      <c r="AT6" s="76" t="s">
        <v>37</v>
      </c>
      <c r="AU6" s="76" t="s">
        <v>15</v>
      </c>
      <c r="AV6" s="76" t="s">
        <v>37</v>
      </c>
      <c r="AW6" s="76" t="s">
        <v>15</v>
      </c>
    </row>
    <row r="7" spans="1:49" s="26" customFormat="1" ht="12" x14ac:dyDescent="0.2">
      <c r="A7" s="52" t="s">
        <v>1</v>
      </c>
      <c r="B7" s="57">
        <v>1181538459</v>
      </c>
      <c r="C7" s="77">
        <v>100</v>
      </c>
      <c r="D7" s="57">
        <v>105699092</v>
      </c>
      <c r="E7" s="78">
        <v>8.9</v>
      </c>
      <c r="F7" s="57">
        <v>745741089</v>
      </c>
      <c r="G7" s="78">
        <v>63.1</v>
      </c>
      <c r="H7" s="57">
        <v>322119418</v>
      </c>
      <c r="I7" s="78">
        <v>27.3</v>
      </c>
      <c r="J7" s="57">
        <v>65897973</v>
      </c>
      <c r="K7" s="78">
        <v>5.6</v>
      </c>
      <c r="L7" s="57">
        <v>7978860</v>
      </c>
      <c r="M7" s="78">
        <v>0.7</v>
      </c>
      <c r="N7" s="79">
        <v>1340577908</v>
      </c>
      <c r="O7" s="77">
        <v>100</v>
      </c>
      <c r="P7" s="79">
        <v>125272142</v>
      </c>
      <c r="Q7" s="80">
        <v>9.3000000000000007</v>
      </c>
      <c r="R7" s="79">
        <v>815015851</v>
      </c>
      <c r="S7" s="80">
        <v>60.8</v>
      </c>
      <c r="T7" s="79">
        <v>311293506</v>
      </c>
      <c r="U7" s="80">
        <v>23.2</v>
      </c>
      <c r="V7" s="79">
        <v>81448080</v>
      </c>
      <c r="W7" s="80">
        <v>6.1</v>
      </c>
      <c r="X7" s="79">
        <v>7548329</v>
      </c>
      <c r="Y7" s="80">
        <v>0.6</v>
      </c>
      <c r="Z7" s="79">
        <v>1639788838</v>
      </c>
      <c r="AA7" s="81">
        <v>100</v>
      </c>
      <c r="AB7" s="82">
        <v>137283154</v>
      </c>
      <c r="AC7" s="80">
        <f>AB7/Z7*100</f>
        <v>8.3720019809038355</v>
      </c>
      <c r="AD7" s="82">
        <v>1056517676</v>
      </c>
      <c r="AE7" s="80">
        <f>AD7/Z7*100</f>
        <v>64.430105359699979</v>
      </c>
      <c r="AF7" s="82">
        <v>341620513</v>
      </c>
      <c r="AG7" s="80">
        <f>AF7/Z7*100</f>
        <v>20.833201512498647</v>
      </c>
      <c r="AH7" s="82">
        <v>95557156</v>
      </c>
      <c r="AI7" s="80">
        <f>AH7/Z7*100</f>
        <v>5.8274061748431052</v>
      </c>
      <c r="AJ7" s="79">
        <f>Z7-AB7-AD7-AF7-AH7</f>
        <v>8810339</v>
      </c>
      <c r="AK7" s="80">
        <f>AJ7/Z7*100</f>
        <v>0.53728497205443226</v>
      </c>
      <c r="AL7" s="75">
        <v>1903749184</v>
      </c>
      <c r="AM7" s="83">
        <v>100</v>
      </c>
      <c r="AN7" s="75">
        <v>188775025</v>
      </c>
      <c r="AO7" s="88">
        <f>AN7/AL7*100</f>
        <v>9.9159609147336081</v>
      </c>
      <c r="AP7" s="75">
        <v>1120815864</v>
      </c>
      <c r="AQ7" s="88">
        <f>AP7/AL7*100</f>
        <v>58.874134965880046</v>
      </c>
      <c r="AR7" s="75">
        <v>449872886</v>
      </c>
      <c r="AS7" s="88">
        <f>AR7/AL7*100</f>
        <v>23.630890549077709</v>
      </c>
      <c r="AT7" s="75">
        <v>137196229</v>
      </c>
      <c r="AU7" s="88">
        <f>AT7/AL7*100</f>
        <v>7.2066336339398793</v>
      </c>
      <c r="AV7" s="83">
        <v>7089180</v>
      </c>
      <c r="AW7" s="88">
        <v>0.4</v>
      </c>
    </row>
    <row r="8" spans="1:49" s="27" customFormat="1" ht="24" x14ac:dyDescent="0.2">
      <c r="A8" s="62" t="s">
        <v>17</v>
      </c>
      <c r="B8" s="64">
        <v>26028400</v>
      </c>
      <c r="C8" s="84">
        <v>100</v>
      </c>
      <c r="D8" s="64">
        <v>5103423</v>
      </c>
      <c r="E8" s="85">
        <v>19.600000000000001</v>
      </c>
      <c r="F8" s="64">
        <v>1595318</v>
      </c>
      <c r="G8" s="85">
        <v>6.1</v>
      </c>
      <c r="H8" s="64">
        <v>18148811</v>
      </c>
      <c r="I8" s="85">
        <v>69.7</v>
      </c>
      <c r="J8" s="64">
        <v>2162528</v>
      </c>
      <c r="K8" s="85">
        <v>8.3000000000000007</v>
      </c>
      <c r="L8" s="64">
        <v>1180848</v>
      </c>
      <c r="M8" s="85">
        <v>4.5</v>
      </c>
      <c r="N8" s="86">
        <v>28993628</v>
      </c>
      <c r="O8" s="84">
        <v>100</v>
      </c>
      <c r="P8" s="86">
        <v>5705612</v>
      </c>
      <c r="Q8" s="87">
        <v>19.7</v>
      </c>
      <c r="R8" s="86">
        <v>2194439</v>
      </c>
      <c r="S8" s="88">
        <v>7.6</v>
      </c>
      <c r="T8" s="86">
        <v>17458950</v>
      </c>
      <c r="U8" s="87">
        <v>60.2</v>
      </c>
      <c r="V8" s="86">
        <v>2320777</v>
      </c>
      <c r="W8" s="61">
        <v>8</v>
      </c>
      <c r="X8" s="86">
        <v>1313850</v>
      </c>
      <c r="Y8" s="87">
        <v>4.5</v>
      </c>
      <c r="Z8" s="75">
        <v>33677502</v>
      </c>
      <c r="AA8" s="89">
        <v>100</v>
      </c>
      <c r="AB8" s="64">
        <v>6505434</v>
      </c>
      <c r="AC8" s="87">
        <f t="shared" ref="AC8:AC26" si="0">AB8/Z8*100</f>
        <v>19.316854320133363</v>
      </c>
      <c r="AD8" s="64">
        <v>3253099</v>
      </c>
      <c r="AE8" s="87">
        <f t="shared" ref="AE8:AE26" si="1">AD8/Z8*100</f>
        <v>9.6595614484708516</v>
      </c>
      <c r="AF8" s="64">
        <v>20208704</v>
      </c>
      <c r="AG8" s="87">
        <f t="shared" ref="AG8:AG26" si="2">AF8/Z8*100</f>
        <v>60.006540865174621</v>
      </c>
      <c r="AH8" s="64">
        <v>2267238</v>
      </c>
      <c r="AI8" s="87">
        <f t="shared" ref="AI8:AI26" si="3">AH8/Z8*100</f>
        <v>6.7322035939601452</v>
      </c>
      <c r="AJ8" s="90">
        <f t="shared" ref="AJ8:AJ26" si="4">Z8-AB8-AD8-AF8-AH8</f>
        <v>1443027</v>
      </c>
      <c r="AK8" s="87">
        <f t="shared" ref="AK8:AK26" si="5">AJ8/Z8*100</f>
        <v>4.2848397722610185</v>
      </c>
      <c r="AL8" s="86">
        <v>40607363</v>
      </c>
      <c r="AM8" s="87">
        <f>AL8/AL7*100</f>
        <v>2.1330206385002448</v>
      </c>
      <c r="AN8" s="86">
        <v>7885429</v>
      </c>
      <c r="AO8" s="87">
        <f>AN8/AL8*100</f>
        <v>19.418717241008732</v>
      </c>
      <c r="AP8" s="86">
        <v>4668331</v>
      </c>
      <c r="AQ8" s="87">
        <f>AP8/AL8*100</f>
        <v>11.49626731487095</v>
      </c>
      <c r="AR8" s="86">
        <v>23480243</v>
      </c>
      <c r="AS8" s="87">
        <f>AR8/AL8*100</f>
        <v>57.822624433898852</v>
      </c>
      <c r="AT8" s="86">
        <v>2932284</v>
      </c>
      <c r="AU8" s="87">
        <f>AT8/AL8*100</f>
        <v>7.2210648103399375</v>
      </c>
      <c r="AV8" s="90">
        <v>1641076</v>
      </c>
      <c r="AW8" s="87">
        <f>AV8/AL8*100</f>
        <v>4.0413261998815333</v>
      </c>
    </row>
    <row r="9" spans="1:49" s="27" customFormat="1" ht="12" x14ac:dyDescent="0.2">
      <c r="A9" s="62" t="s">
        <v>18</v>
      </c>
      <c r="B9" s="64">
        <v>97476592</v>
      </c>
      <c r="C9" s="84">
        <v>100</v>
      </c>
      <c r="D9" s="64">
        <v>20938364</v>
      </c>
      <c r="E9" s="85">
        <v>21.5</v>
      </c>
      <c r="F9" s="64">
        <v>34090526</v>
      </c>
      <c r="G9" s="85">
        <v>35</v>
      </c>
      <c r="H9" s="64">
        <v>39409614</v>
      </c>
      <c r="I9" s="85">
        <v>40.4</v>
      </c>
      <c r="J9" s="64">
        <v>8799608</v>
      </c>
      <c r="K9" s="85">
        <v>9</v>
      </c>
      <c r="L9" s="64">
        <v>3038088</v>
      </c>
      <c r="M9" s="85">
        <v>3.1</v>
      </c>
      <c r="N9" s="86">
        <v>101980553</v>
      </c>
      <c r="O9" s="84">
        <v>100</v>
      </c>
      <c r="P9" s="86">
        <v>22549712</v>
      </c>
      <c r="Q9" s="87">
        <v>22.1</v>
      </c>
      <c r="R9" s="86">
        <v>34047778</v>
      </c>
      <c r="S9" s="88">
        <v>33.4</v>
      </c>
      <c r="T9" s="86">
        <v>32624679</v>
      </c>
      <c r="U9" s="87">
        <v>32</v>
      </c>
      <c r="V9" s="86">
        <v>10047855</v>
      </c>
      <c r="W9" s="61">
        <v>9.9</v>
      </c>
      <c r="X9" s="86">
        <v>2710529</v>
      </c>
      <c r="Y9" s="87">
        <v>2.7</v>
      </c>
      <c r="Z9" s="75">
        <v>117656295</v>
      </c>
      <c r="AA9" s="89">
        <v>100</v>
      </c>
      <c r="AB9" s="64">
        <v>28486779</v>
      </c>
      <c r="AC9" s="87">
        <f t="shared" si="0"/>
        <v>24.21186133729606</v>
      </c>
      <c r="AD9" s="64">
        <v>35621153</v>
      </c>
      <c r="AE9" s="87">
        <f t="shared" si="1"/>
        <v>30.275603188082712</v>
      </c>
      <c r="AF9" s="64">
        <v>35933325</v>
      </c>
      <c r="AG9" s="87">
        <f t="shared" si="2"/>
        <v>30.540928558051228</v>
      </c>
      <c r="AH9" s="64">
        <v>12765376</v>
      </c>
      <c r="AI9" s="87">
        <f t="shared" si="3"/>
        <v>10.849717815778579</v>
      </c>
      <c r="AJ9" s="90">
        <f t="shared" si="4"/>
        <v>4849662</v>
      </c>
      <c r="AK9" s="87">
        <f>AJ9/Z9*100</f>
        <v>4.12188910079142</v>
      </c>
      <c r="AL9" s="86">
        <v>128646252</v>
      </c>
      <c r="AM9" s="87">
        <f>AL9/AL7*100</f>
        <v>6.7575210579840759</v>
      </c>
      <c r="AN9" s="86">
        <v>25720985</v>
      </c>
      <c r="AO9" s="87">
        <f>AN9/AL9*100</f>
        <v>19.993575094593506</v>
      </c>
      <c r="AP9" s="86">
        <v>46398617</v>
      </c>
      <c r="AQ9" s="87">
        <f t="shared" ref="AQ9:AQ26" si="6">AP9/AL9*100</f>
        <v>36.066823773459021</v>
      </c>
      <c r="AR9" s="86">
        <v>38309680</v>
      </c>
      <c r="AS9" s="87">
        <f t="shared" ref="AS9:AS22" si="7">AR9/AL9*100</f>
        <v>29.779087539993004</v>
      </c>
      <c r="AT9" s="86">
        <v>15575823</v>
      </c>
      <c r="AU9" s="87">
        <f t="shared" ref="AU9:AU22" si="8">AT9/AL9*100</f>
        <v>12.107482929234504</v>
      </c>
      <c r="AV9" s="90">
        <v>2641147</v>
      </c>
      <c r="AW9" s="87">
        <f t="shared" ref="AW9:AW11" si="9">AV9/AL9*100</f>
        <v>2.0530306627199679</v>
      </c>
    </row>
    <row r="10" spans="1:49" s="27" customFormat="1" ht="12" x14ac:dyDescent="0.2">
      <c r="A10" s="62" t="s">
        <v>19</v>
      </c>
      <c r="B10" s="64">
        <v>71417874</v>
      </c>
      <c r="C10" s="84">
        <v>100</v>
      </c>
      <c r="D10" s="64">
        <v>6075558</v>
      </c>
      <c r="E10" s="85">
        <v>8.5</v>
      </c>
      <c r="F10" s="64">
        <v>38978430</v>
      </c>
      <c r="G10" s="85">
        <v>54.6</v>
      </c>
      <c r="H10" s="64">
        <v>26360137</v>
      </c>
      <c r="I10" s="85">
        <v>36.9</v>
      </c>
      <c r="J10" s="64">
        <v>814631</v>
      </c>
      <c r="K10" s="85">
        <v>1.1000000000000001</v>
      </c>
      <c r="L10" s="64">
        <v>3749</v>
      </c>
      <c r="M10" s="85">
        <v>0</v>
      </c>
      <c r="N10" s="86">
        <v>77560982</v>
      </c>
      <c r="O10" s="84">
        <v>100</v>
      </c>
      <c r="P10" s="86">
        <v>6249212</v>
      </c>
      <c r="Q10" s="87">
        <v>8.1</v>
      </c>
      <c r="R10" s="86">
        <v>42635101</v>
      </c>
      <c r="S10" s="88">
        <v>55</v>
      </c>
      <c r="T10" s="86">
        <v>27692166</v>
      </c>
      <c r="U10" s="87">
        <v>35.700000000000003</v>
      </c>
      <c r="V10" s="86">
        <v>981000</v>
      </c>
      <c r="W10" s="61">
        <v>1.3</v>
      </c>
      <c r="X10" s="86">
        <v>3503</v>
      </c>
      <c r="Y10" s="87">
        <v>0</v>
      </c>
      <c r="Z10" s="75">
        <v>13906308</v>
      </c>
      <c r="AA10" s="89">
        <v>100</v>
      </c>
      <c r="AB10" s="64">
        <v>4171170</v>
      </c>
      <c r="AC10" s="87">
        <f t="shared" si="0"/>
        <v>29.994805235149403</v>
      </c>
      <c r="AD10" s="64">
        <v>1951539</v>
      </c>
      <c r="AE10" s="87">
        <f t="shared" si="1"/>
        <v>14.033480345753885</v>
      </c>
      <c r="AF10" s="64">
        <v>7050827</v>
      </c>
      <c r="AG10" s="87">
        <f t="shared" si="2"/>
        <v>50.702364711036175</v>
      </c>
      <c r="AH10" s="64">
        <v>728596</v>
      </c>
      <c r="AI10" s="87">
        <f t="shared" si="3"/>
        <v>5.2393201703859855</v>
      </c>
      <c r="AJ10" s="90">
        <f t="shared" si="4"/>
        <v>4176</v>
      </c>
      <c r="AK10" s="87">
        <f t="shared" si="5"/>
        <v>3.0029537674557474E-2</v>
      </c>
      <c r="AL10" s="86">
        <v>320146665</v>
      </c>
      <c r="AM10" s="87">
        <f>AL10/AL7*100</f>
        <v>16.81664095725753</v>
      </c>
      <c r="AN10" s="86">
        <v>47552704</v>
      </c>
      <c r="AO10" s="87">
        <f t="shared" ref="AO10:AO26" si="10">AN10/AL10*100</f>
        <v>14.853412263407462</v>
      </c>
      <c r="AP10" s="86">
        <v>182163348</v>
      </c>
      <c r="AQ10" s="87">
        <f t="shared" si="6"/>
        <v>56.89996739463146</v>
      </c>
      <c r="AR10" s="86">
        <v>88565345</v>
      </c>
      <c r="AS10" s="87">
        <f t="shared" si="7"/>
        <v>27.663991127316599</v>
      </c>
      <c r="AT10" s="86">
        <v>1799754</v>
      </c>
      <c r="AU10" s="87">
        <f t="shared" si="8"/>
        <v>0.56216546875476592</v>
      </c>
      <c r="AV10" s="90">
        <v>65514</v>
      </c>
      <c r="AW10" s="87">
        <f t="shared" si="9"/>
        <v>2.046374588971589E-2</v>
      </c>
    </row>
    <row r="11" spans="1:49" s="27" customFormat="1" ht="39" customHeight="1" x14ac:dyDescent="0.2">
      <c r="A11" s="62" t="s">
        <v>20</v>
      </c>
      <c r="B11" s="64">
        <v>190542507</v>
      </c>
      <c r="C11" s="84">
        <v>100</v>
      </c>
      <c r="D11" s="64">
        <v>20944368</v>
      </c>
      <c r="E11" s="85">
        <v>11</v>
      </c>
      <c r="F11" s="64">
        <v>118389106</v>
      </c>
      <c r="G11" s="85">
        <v>62.1</v>
      </c>
      <c r="H11" s="64">
        <v>51097547</v>
      </c>
      <c r="I11" s="85">
        <v>26.8</v>
      </c>
      <c r="J11" s="64">
        <v>1959842</v>
      </c>
      <c r="K11" s="85">
        <v>1</v>
      </c>
      <c r="L11" s="64">
        <v>111486</v>
      </c>
      <c r="M11" s="85">
        <v>0.1</v>
      </c>
      <c r="N11" s="86">
        <v>220041900</v>
      </c>
      <c r="O11" s="84">
        <v>100</v>
      </c>
      <c r="P11" s="86">
        <v>32144307</v>
      </c>
      <c r="Q11" s="87">
        <v>14.6</v>
      </c>
      <c r="R11" s="86">
        <v>123661731</v>
      </c>
      <c r="S11" s="88">
        <v>56.2</v>
      </c>
      <c r="T11" s="86">
        <v>62407601</v>
      </c>
      <c r="U11" s="87">
        <v>28.4</v>
      </c>
      <c r="V11" s="86">
        <v>1718932</v>
      </c>
      <c r="W11" s="61">
        <v>0.8</v>
      </c>
      <c r="X11" s="86">
        <v>109329</v>
      </c>
      <c r="Y11" s="87">
        <v>0</v>
      </c>
      <c r="Z11" s="75">
        <v>232951896</v>
      </c>
      <c r="AA11" s="89">
        <v>100</v>
      </c>
      <c r="AB11" s="64">
        <v>31917890</v>
      </c>
      <c r="AC11" s="87">
        <f t="shared" si="0"/>
        <v>13.701493977108475</v>
      </c>
      <c r="AD11" s="64">
        <v>128578641</v>
      </c>
      <c r="AE11" s="87">
        <f t="shared" si="1"/>
        <v>55.195361449215255</v>
      </c>
      <c r="AF11" s="64">
        <v>70610774</v>
      </c>
      <c r="AG11" s="87">
        <f t="shared" si="2"/>
        <v>30.311311138673886</v>
      </c>
      <c r="AH11" s="64">
        <v>1744704</v>
      </c>
      <c r="AI11" s="87">
        <f t="shared" si="3"/>
        <v>0.74895462537896673</v>
      </c>
      <c r="AJ11" s="90">
        <f t="shared" si="4"/>
        <v>99887</v>
      </c>
      <c r="AK11" s="87">
        <f t="shared" si="5"/>
        <v>4.2878809623425426E-2</v>
      </c>
      <c r="AL11" s="86">
        <v>199158309</v>
      </c>
      <c r="AM11" s="87">
        <f>AL11/AL7*100</f>
        <v>10.461373308722584</v>
      </c>
      <c r="AN11" s="86">
        <v>24851143</v>
      </c>
      <c r="AO11" s="87">
        <f t="shared" si="10"/>
        <v>12.478084959036281</v>
      </c>
      <c r="AP11" s="86">
        <v>115805160</v>
      </c>
      <c r="AQ11" s="87">
        <f t="shared" si="6"/>
        <v>58.147290254407615</v>
      </c>
      <c r="AR11" s="86">
        <v>56868130</v>
      </c>
      <c r="AS11" s="87">
        <f t="shared" si="7"/>
        <v>28.554234209731117</v>
      </c>
      <c r="AT11" s="86">
        <v>1471201</v>
      </c>
      <c r="AU11" s="87">
        <f t="shared" si="8"/>
        <v>0.73870932495214148</v>
      </c>
      <c r="AV11" s="90">
        <v>162675</v>
      </c>
      <c r="AW11" s="87">
        <f t="shared" si="9"/>
        <v>8.1681251872850552E-2</v>
      </c>
    </row>
    <row r="12" spans="1:49" s="27" customFormat="1" ht="36" x14ac:dyDescent="0.2">
      <c r="A12" s="62" t="s">
        <v>21</v>
      </c>
      <c r="B12" s="64">
        <v>3732126</v>
      </c>
      <c r="C12" s="84">
        <v>100</v>
      </c>
      <c r="D12" s="64">
        <v>479780</v>
      </c>
      <c r="E12" s="85">
        <v>12.9</v>
      </c>
      <c r="F12" s="64">
        <v>592603</v>
      </c>
      <c r="G12" s="85">
        <v>15.9</v>
      </c>
      <c r="H12" s="64">
        <v>2659743</v>
      </c>
      <c r="I12" s="85">
        <v>71.3</v>
      </c>
      <c r="J12" s="64">
        <v>483810</v>
      </c>
      <c r="K12" s="85">
        <v>13</v>
      </c>
      <c r="L12" s="64">
        <v>0</v>
      </c>
      <c r="M12" s="85">
        <v>0</v>
      </c>
      <c r="N12" s="86">
        <v>3920221</v>
      </c>
      <c r="O12" s="84">
        <v>100</v>
      </c>
      <c r="P12" s="86">
        <v>387771</v>
      </c>
      <c r="Q12" s="87">
        <v>9.9</v>
      </c>
      <c r="R12" s="86">
        <v>960939</v>
      </c>
      <c r="S12" s="88">
        <v>24.5</v>
      </c>
      <c r="T12" s="86">
        <v>2410204</v>
      </c>
      <c r="U12" s="87">
        <v>61.5</v>
      </c>
      <c r="V12" s="86">
        <v>152554</v>
      </c>
      <c r="W12" s="61">
        <v>3.9</v>
      </c>
      <c r="X12" s="86">
        <v>8753</v>
      </c>
      <c r="Y12" s="87">
        <v>0.2</v>
      </c>
      <c r="Z12" s="75">
        <v>4393525</v>
      </c>
      <c r="AA12" s="89">
        <v>100</v>
      </c>
      <c r="AB12" s="64">
        <v>396381</v>
      </c>
      <c r="AC12" s="87">
        <f t="shared" si="0"/>
        <v>9.021935689452091</v>
      </c>
      <c r="AD12" s="64">
        <v>976204</v>
      </c>
      <c r="AE12" s="87">
        <f t="shared" si="1"/>
        <v>22.219152047615527</v>
      </c>
      <c r="AF12" s="64">
        <v>2823038</v>
      </c>
      <c r="AG12" s="87">
        <f t="shared" si="2"/>
        <v>64.254510899562419</v>
      </c>
      <c r="AH12" s="64">
        <v>189149</v>
      </c>
      <c r="AI12" s="87">
        <f t="shared" si="3"/>
        <v>4.3051763674953483</v>
      </c>
      <c r="AJ12" s="90">
        <f t="shared" si="4"/>
        <v>8753</v>
      </c>
      <c r="AK12" s="87">
        <f t="shared" si="5"/>
        <v>0.19922499587461093</v>
      </c>
      <c r="AL12" s="86">
        <v>4311705</v>
      </c>
      <c r="AM12" s="87">
        <f>AL12/AL7*100</f>
        <v>0.22648492964501776</v>
      </c>
      <c r="AN12" s="86">
        <v>404606</v>
      </c>
      <c r="AO12" s="87">
        <f t="shared" si="10"/>
        <v>9.3838980171417106</v>
      </c>
      <c r="AP12" s="86">
        <v>992023</v>
      </c>
      <c r="AQ12" s="87">
        <f t="shared" si="6"/>
        <v>23.007673298613891</v>
      </c>
      <c r="AR12" s="86">
        <v>2713007</v>
      </c>
      <c r="AS12" s="87">
        <f t="shared" si="7"/>
        <v>62.921906763101831</v>
      </c>
      <c r="AT12" s="86">
        <v>202069</v>
      </c>
      <c r="AU12" s="87">
        <f t="shared" si="8"/>
        <v>4.6865219211425639</v>
      </c>
      <c r="AV12" s="90"/>
      <c r="AW12" s="87"/>
    </row>
    <row r="13" spans="1:49" s="27" customFormat="1" ht="12" x14ac:dyDescent="0.2">
      <c r="A13" s="62" t="s">
        <v>22</v>
      </c>
      <c r="B13" s="64">
        <v>14934472</v>
      </c>
      <c r="C13" s="84">
        <v>100</v>
      </c>
      <c r="D13" s="64">
        <v>3203390</v>
      </c>
      <c r="E13" s="85">
        <v>21.4</v>
      </c>
      <c r="F13" s="64">
        <v>558956</v>
      </c>
      <c r="G13" s="85">
        <v>3.7</v>
      </c>
      <c r="H13" s="64">
        <v>11169163</v>
      </c>
      <c r="I13" s="85">
        <v>74.8</v>
      </c>
      <c r="J13" s="64">
        <v>3968586</v>
      </c>
      <c r="K13" s="85">
        <v>26.6</v>
      </c>
      <c r="L13" s="64">
        <v>2963</v>
      </c>
      <c r="M13" s="85">
        <v>0</v>
      </c>
      <c r="N13" s="86">
        <v>17713504</v>
      </c>
      <c r="O13" s="84">
        <v>100</v>
      </c>
      <c r="P13" s="86">
        <v>3315029</v>
      </c>
      <c r="Q13" s="87">
        <v>18.7</v>
      </c>
      <c r="R13" s="86">
        <v>630965</v>
      </c>
      <c r="S13" s="88">
        <v>3.6</v>
      </c>
      <c r="T13" s="86">
        <v>9355217</v>
      </c>
      <c r="U13" s="87">
        <v>52.8</v>
      </c>
      <c r="V13" s="86">
        <v>4404956</v>
      </c>
      <c r="W13" s="61">
        <v>24.9</v>
      </c>
      <c r="X13" s="86">
        <v>7337</v>
      </c>
      <c r="Y13" s="87">
        <v>0</v>
      </c>
      <c r="Z13" s="75">
        <v>29431813</v>
      </c>
      <c r="AA13" s="89">
        <v>100</v>
      </c>
      <c r="AB13" s="64">
        <v>3712811</v>
      </c>
      <c r="AC13" s="87">
        <f t="shared" si="0"/>
        <v>12.614958514448293</v>
      </c>
      <c r="AD13" s="64">
        <v>836250</v>
      </c>
      <c r="AE13" s="87">
        <f t="shared" si="1"/>
        <v>2.8413132415593969</v>
      </c>
      <c r="AF13" s="64">
        <v>13159236</v>
      </c>
      <c r="AG13" s="87">
        <f t="shared" si="2"/>
        <v>44.710925555282643</v>
      </c>
      <c r="AH13" s="64">
        <v>11722991</v>
      </c>
      <c r="AI13" s="87">
        <f t="shared" si="3"/>
        <v>39.831018904611817</v>
      </c>
      <c r="AJ13" s="90">
        <f t="shared" si="4"/>
        <v>525</v>
      </c>
      <c r="AK13" s="87">
        <f t="shared" si="5"/>
        <v>1.7837840978399801E-3</v>
      </c>
      <c r="AL13" s="86">
        <v>32579682</v>
      </c>
      <c r="AM13" s="87">
        <f>AL13/AL7*100</f>
        <v>1.7113431892086892</v>
      </c>
      <c r="AN13" s="86">
        <v>3768975</v>
      </c>
      <c r="AO13" s="87">
        <f t="shared" si="10"/>
        <v>11.568483080958249</v>
      </c>
      <c r="AP13" s="86">
        <v>1987263</v>
      </c>
      <c r="AQ13" s="87">
        <f t="shared" si="6"/>
        <v>6.0997004206486727</v>
      </c>
      <c r="AR13" s="86">
        <v>14749807</v>
      </c>
      <c r="AS13" s="87">
        <f t="shared" si="7"/>
        <v>45.273023229631278</v>
      </c>
      <c r="AT13" s="86">
        <v>12073159</v>
      </c>
      <c r="AU13" s="87">
        <f t="shared" si="8"/>
        <v>37.057326096675837</v>
      </c>
      <c r="AV13" s="90">
        <v>478</v>
      </c>
      <c r="AW13" s="87">
        <f t="shared" ref="AW13:AW15" si="11">AV13/AL13*100</f>
        <v>1.4671720859644978E-3</v>
      </c>
    </row>
    <row r="14" spans="1:49" s="27" customFormat="1" ht="24" x14ac:dyDescent="0.2">
      <c r="A14" s="62" t="s">
        <v>23</v>
      </c>
      <c r="B14" s="64">
        <v>223183729</v>
      </c>
      <c r="C14" s="84">
        <v>100</v>
      </c>
      <c r="D14" s="64">
        <v>5948188</v>
      </c>
      <c r="E14" s="85">
        <v>2.7</v>
      </c>
      <c r="F14" s="64">
        <v>193714206</v>
      </c>
      <c r="G14" s="85">
        <v>86.8</v>
      </c>
      <c r="H14" s="64">
        <v>23499874</v>
      </c>
      <c r="I14" s="85">
        <v>10.5</v>
      </c>
      <c r="J14" s="64">
        <v>1424657</v>
      </c>
      <c r="K14" s="85">
        <v>0.6</v>
      </c>
      <c r="L14" s="64">
        <v>21461</v>
      </c>
      <c r="M14" s="85">
        <v>0</v>
      </c>
      <c r="N14" s="86">
        <v>265631392</v>
      </c>
      <c r="O14" s="84">
        <v>100</v>
      </c>
      <c r="P14" s="86">
        <v>9135911</v>
      </c>
      <c r="Q14" s="87">
        <v>3.4</v>
      </c>
      <c r="R14" s="86">
        <v>221503360</v>
      </c>
      <c r="S14" s="88">
        <v>83.4</v>
      </c>
      <c r="T14" s="86">
        <v>33292810</v>
      </c>
      <c r="U14" s="87">
        <v>12.5</v>
      </c>
      <c r="V14" s="86">
        <v>1675048</v>
      </c>
      <c r="W14" s="61">
        <v>0.6</v>
      </c>
      <c r="X14" s="86">
        <v>24263</v>
      </c>
      <c r="Y14" s="87">
        <v>0</v>
      </c>
      <c r="Z14" s="75">
        <v>281366543</v>
      </c>
      <c r="AA14" s="89">
        <v>100</v>
      </c>
      <c r="AB14" s="64">
        <v>10958809</v>
      </c>
      <c r="AC14" s="87">
        <f t="shared" si="0"/>
        <v>3.8948514927021725</v>
      </c>
      <c r="AD14" s="64">
        <v>226289640</v>
      </c>
      <c r="AE14" s="87">
        <f t="shared" si="1"/>
        <v>80.425212460317283</v>
      </c>
      <c r="AF14" s="64">
        <v>41887852</v>
      </c>
      <c r="AG14" s="87">
        <f t="shared" si="2"/>
        <v>14.887289566620577</v>
      </c>
      <c r="AH14" s="64">
        <v>2206313</v>
      </c>
      <c r="AI14" s="87">
        <f t="shared" si="3"/>
        <v>0.78414191555106105</v>
      </c>
      <c r="AJ14" s="90">
        <f t="shared" si="4"/>
        <v>23929</v>
      </c>
      <c r="AK14" s="87">
        <f t="shared" si="5"/>
        <v>8.504564808901249E-3</v>
      </c>
      <c r="AL14" s="86">
        <v>328026373</v>
      </c>
      <c r="AM14" s="87">
        <f>AL14/AL7*100</f>
        <v>17.230545691464364</v>
      </c>
      <c r="AN14" s="86">
        <v>15175676</v>
      </c>
      <c r="AO14" s="87">
        <f t="shared" si="10"/>
        <v>4.6263585031926686</v>
      </c>
      <c r="AP14" s="86">
        <v>243882187</v>
      </c>
      <c r="AQ14" s="87">
        <f t="shared" si="6"/>
        <v>74.348347289746727</v>
      </c>
      <c r="AR14" s="86">
        <v>66571526</v>
      </c>
      <c r="AS14" s="87">
        <f t="shared" si="7"/>
        <v>20.294565156808293</v>
      </c>
      <c r="AT14" s="86">
        <v>2371319</v>
      </c>
      <c r="AU14" s="87">
        <f t="shared" si="8"/>
        <v>0.72290498422820415</v>
      </c>
      <c r="AV14" s="90">
        <v>25665</v>
      </c>
      <c r="AW14" s="87">
        <f t="shared" si="11"/>
        <v>7.8240660241059336E-3</v>
      </c>
    </row>
    <row r="15" spans="1:49" s="27" customFormat="1" ht="12" x14ac:dyDescent="0.2">
      <c r="A15" s="62" t="s">
        <v>24</v>
      </c>
      <c r="B15" s="64">
        <v>378633960</v>
      </c>
      <c r="C15" s="84">
        <v>100</v>
      </c>
      <c r="D15" s="64">
        <v>28304849</v>
      </c>
      <c r="E15" s="85">
        <v>7.5</v>
      </c>
      <c r="F15" s="64">
        <v>262338164</v>
      </c>
      <c r="G15" s="85">
        <v>69.3</v>
      </c>
      <c r="H15" s="64">
        <v>87984998</v>
      </c>
      <c r="I15" s="85">
        <v>23.2</v>
      </c>
      <c r="J15" s="64">
        <v>43193858</v>
      </c>
      <c r="K15" s="85">
        <v>11.4</v>
      </c>
      <c r="L15" s="64">
        <v>5949</v>
      </c>
      <c r="M15" s="85">
        <v>0</v>
      </c>
      <c r="N15" s="86">
        <v>503294930</v>
      </c>
      <c r="O15" s="84">
        <v>100</v>
      </c>
      <c r="P15" s="86">
        <v>36568114</v>
      </c>
      <c r="Q15" s="87">
        <v>7.3</v>
      </c>
      <c r="R15" s="86">
        <v>358817420</v>
      </c>
      <c r="S15" s="88">
        <v>71.3</v>
      </c>
      <c r="T15" s="86">
        <v>85402739</v>
      </c>
      <c r="U15" s="87">
        <v>17</v>
      </c>
      <c r="V15" s="86">
        <v>22355585</v>
      </c>
      <c r="W15" s="61">
        <v>4.4000000000000004</v>
      </c>
      <c r="X15" s="86">
        <v>151072</v>
      </c>
      <c r="Y15" s="87">
        <v>0</v>
      </c>
      <c r="Z15" s="75">
        <v>737865358</v>
      </c>
      <c r="AA15" s="89">
        <v>100</v>
      </c>
      <c r="AB15" s="64">
        <v>38064811</v>
      </c>
      <c r="AC15" s="87">
        <f t="shared" si="0"/>
        <v>5.1587746446283225</v>
      </c>
      <c r="AD15" s="64">
        <v>580888075</v>
      </c>
      <c r="AE15" s="87">
        <f t="shared" si="1"/>
        <v>78.725484087572511</v>
      </c>
      <c r="AF15" s="64">
        <v>94531472</v>
      </c>
      <c r="AG15" s="87">
        <f t="shared" si="2"/>
        <v>12.811479896038161</v>
      </c>
      <c r="AH15" s="64">
        <v>24189832</v>
      </c>
      <c r="AI15" s="87">
        <f t="shared" si="3"/>
        <v>3.2783531219797419</v>
      </c>
      <c r="AJ15" s="90">
        <f t="shared" si="4"/>
        <v>191168</v>
      </c>
      <c r="AK15" s="87">
        <f t="shared" si="5"/>
        <v>2.5908249781256162E-2</v>
      </c>
      <c r="AL15" s="86">
        <v>454635050</v>
      </c>
      <c r="AM15" s="87">
        <f>AL15/AL7*100</f>
        <v>23.881037156625776</v>
      </c>
      <c r="AN15" s="86">
        <v>29510474</v>
      </c>
      <c r="AO15" s="87">
        <f t="shared" si="10"/>
        <v>6.4910248340949526</v>
      </c>
      <c r="AP15" s="86">
        <v>335961478</v>
      </c>
      <c r="AQ15" s="87">
        <f t="shared" si="6"/>
        <v>73.896959330346391</v>
      </c>
      <c r="AR15" s="86">
        <v>61166221</v>
      </c>
      <c r="AS15" s="87">
        <f t="shared" si="7"/>
        <v>13.453916718475622</v>
      </c>
      <c r="AT15" s="86">
        <v>27985816</v>
      </c>
      <c r="AU15" s="87">
        <f t="shared" si="8"/>
        <v>6.1556661766399223</v>
      </c>
      <c r="AV15" s="90">
        <v>11061</v>
      </c>
      <c r="AW15" s="87">
        <f t="shared" si="11"/>
        <v>2.4329404431092587E-3</v>
      </c>
    </row>
    <row r="16" spans="1:49" s="27" customFormat="1" ht="24" x14ac:dyDescent="0.2">
      <c r="A16" s="62" t="s">
        <v>25</v>
      </c>
      <c r="B16" s="64">
        <v>175298</v>
      </c>
      <c r="C16" s="84">
        <v>100</v>
      </c>
      <c r="D16" s="64">
        <v>122750</v>
      </c>
      <c r="E16" s="85">
        <v>70</v>
      </c>
      <c r="F16" s="64">
        <v>895</v>
      </c>
      <c r="G16" s="85">
        <v>0.5</v>
      </c>
      <c r="H16" s="64">
        <v>51653</v>
      </c>
      <c r="I16" s="85">
        <v>29.5</v>
      </c>
      <c r="J16" s="64">
        <v>11512</v>
      </c>
      <c r="K16" s="85">
        <v>6.6</v>
      </c>
      <c r="L16" s="64">
        <v>0</v>
      </c>
      <c r="M16" s="85">
        <v>0</v>
      </c>
      <c r="N16" s="86">
        <v>361198</v>
      </c>
      <c r="O16" s="84">
        <v>100</v>
      </c>
      <c r="P16" s="86">
        <v>270124</v>
      </c>
      <c r="Q16" s="87">
        <v>74.8</v>
      </c>
      <c r="R16" s="86">
        <v>1971</v>
      </c>
      <c r="S16" s="88">
        <v>0.5</v>
      </c>
      <c r="T16" s="86">
        <v>75479</v>
      </c>
      <c r="U16" s="87">
        <v>20.9</v>
      </c>
      <c r="V16" s="86">
        <v>13624</v>
      </c>
      <c r="W16" s="61">
        <v>3.8</v>
      </c>
      <c r="X16" s="86">
        <v>0</v>
      </c>
      <c r="Y16" s="87">
        <v>0</v>
      </c>
      <c r="Z16" s="75">
        <v>342403</v>
      </c>
      <c r="AA16" s="89">
        <v>100</v>
      </c>
      <c r="AB16" s="64">
        <v>266057</v>
      </c>
      <c r="AC16" s="87">
        <f t="shared" si="0"/>
        <v>77.702882276148273</v>
      </c>
      <c r="AD16" s="64">
        <v>1433</v>
      </c>
      <c r="AE16" s="87">
        <f t="shared" si="1"/>
        <v>0.41851268826499766</v>
      </c>
      <c r="AF16" s="64">
        <v>58024</v>
      </c>
      <c r="AG16" s="87">
        <f t="shared" si="2"/>
        <v>16.946113205783828</v>
      </c>
      <c r="AH16" s="64">
        <v>16889</v>
      </c>
      <c r="AI16" s="87">
        <f t="shared" si="3"/>
        <v>4.9324918298028928</v>
      </c>
      <c r="AJ16" s="90">
        <f t="shared" si="4"/>
        <v>0</v>
      </c>
      <c r="AK16" s="87">
        <f t="shared" si="5"/>
        <v>0</v>
      </c>
      <c r="AL16" s="86">
        <v>461853</v>
      </c>
      <c r="AM16" s="87">
        <f>AL16/AL7*100</f>
        <v>2.4260181114278551E-2</v>
      </c>
      <c r="AN16" s="86">
        <v>303545</v>
      </c>
      <c r="AO16" s="87">
        <f t="shared" si="10"/>
        <v>65.723292909215701</v>
      </c>
      <c r="AP16" s="86">
        <v>38711</v>
      </c>
      <c r="AQ16" s="87">
        <f t="shared" si="6"/>
        <v>8.3816712243939087</v>
      </c>
      <c r="AR16" s="86">
        <v>101282</v>
      </c>
      <c r="AS16" s="87">
        <f t="shared" si="7"/>
        <v>21.929488386997594</v>
      </c>
      <c r="AT16" s="86">
        <v>18315</v>
      </c>
      <c r="AU16" s="87">
        <f t="shared" si="8"/>
        <v>3.9655474793927938</v>
      </c>
      <c r="AV16" s="90"/>
      <c r="AW16" s="87"/>
    </row>
    <row r="17" spans="1:49" s="27" customFormat="1" ht="21.75" customHeight="1" x14ac:dyDescent="0.2">
      <c r="A17" s="62" t="s">
        <v>26</v>
      </c>
      <c r="B17" s="64">
        <v>36217910</v>
      </c>
      <c r="C17" s="84">
        <v>100</v>
      </c>
      <c r="D17" s="64">
        <v>1050257</v>
      </c>
      <c r="E17" s="85">
        <v>2.9</v>
      </c>
      <c r="F17" s="64">
        <v>14602793</v>
      </c>
      <c r="G17" s="85">
        <v>40.299999999999997</v>
      </c>
      <c r="H17" s="64">
        <v>20329347</v>
      </c>
      <c r="I17" s="85">
        <v>56.1</v>
      </c>
      <c r="J17" s="64">
        <v>261160</v>
      </c>
      <c r="K17" s="85">
        <v>0.7</v>
      </c>
      <c r="L17" s="64">
        <v>235513</v>
      </c>
      <c r="M17" s="85">
        <v>0.7</v>
      </c>
      <c r="N17" s="86">
        <v>37004724</v>
      </c>
      <c r="O17" s="84">
        <v>100</v>
      </c>
      <c r="P17" s="86">
        <v>1079249</v>
      </c>
      <c r="Q17" s="87">
        <v>2.9</v>
      </c>
      <c r="R17" s="86">
        <v>15557090</v>
      </c>
      <c r="S17" s="88">
        <v>42</v>
      </c>
      <c r="T17" s="86">
        <v>19857275</v>
      </c>
      <c r="U17" s="87">
        <v>53.7</v>
      </c>
      <c r="V17" s="86">
        <v>283109</v>
      </c>
      <c r="W17" s="61">
        <v>0.8</v>
      </c>
      <c r="X17" s="86">
        <v>228001</v>
      </c>
      <c r="Y17" s="87">
        <v>0.6</v>
      </c>
      <c r="Z17" s="75">
        <v>37199151</v>
      </c>
      <c r="AA17" s="89">
        <v>100</v>
      </c>
      <c r="AB17" s="64">
        <v>1294310</v>
      </c>
      <c r="AC17" s="87">
        <f t="shared" si="0"/>
        <v>3.4794073660444562</v>
      </c>
      <c r="AD17" s="64">
        <v>15674037</v>
      </c>
      <c r="AE17" s="87">
        <f t="shared" si="1"/>
        <v>42.135469704671486</v>
      </c>
      <c r="AF17" s="64">
        <v>19707725</v>
      </c>
      <c r="AG17" s="87">
        <f t="shared" si="2"/>
        <v>52.978964493033722</v>
      </c>
      <c r="AH17" s="64">
        <v>283471</v>
      </c>
      <c r="AI17" s="87">
        <f t="shared" si="3"/>
        <v>0.76203620883713175</v>
      </c>
      <c r="AJ17" s="90">
        <f t="shared" si="4"/>
        <v>239608</v>
      </c>
      <c r="AK17" s="87">
        <f t="shared" si="5"/>
        <v>0.64412222741320091</v>
      </c>
      <c r="AL17" s="86">
        <v>37923153</v>
      </c>
      <c r="AM17" s="87">
        <f>AL17/AL7*100</f>
        <v>1.992024648978129</v>
      </c>
      <c r="AN17" s="86">
        <v>1313188</v>
      </c>
      <c r="AO17" s="87">
        <f t="shared" si="10"/>
        <v>3.4627605990461814</v>
      </c>
      <c r="AP17" s="86">
        <v>16299625</v>
      </c>
      <c r="AQ17" s="87">
        <f t="shared" si="6"/>
        <v>42.980669355208938</v>
      </c>
      <c r="AR17" s="86">
        <v>19793447</v>
      </c>
      <c r="AS17" s="87">
        <f t="shared" si="7"/>
        <v>52.193568926085867</v>
      </c>
      <c r="AT17" s="86">
        <v>288966</v>
      </c>
      <c r="AU17" s="87">
        <f t="shared" si="8"/>
        <v>0.76197778175248243</v>
      </c>
      <c r="AV17" s="90">
        <v>227927</v>
      </c>
      <c r="AW17" s="87">
        <f t="shared" ref="AW17:AW21" si="12">AV17/AL17*100</f>
        <v>0.60102333790652906</v>
      </c>
    </row>
    <row r="18" spans="1:49" s="27" customFormat="1" ht="12" x14ac:dyDescent="0.2">
      <c r="A18" s="62" t="s">
        <v>27</v>
      </c>
      <c r="B18" s="64">
        <v>9554488</v>
      </c>
      <c r="C18" s="84">
        <v>100</v>
      </c>
      <c r="D18" s="64">
        <v>2803104</v>
      </c>
      <c r="E18" s="85">
        <v>29.3</v>
      </c>
      <c r="F18" s="64">
        <v>32173</v>
      </c>
      <c r="G18" s="85">
        <v>0.3</v>
      </c>
      <c r="H18" s="64">
        <v>4465861</v>
      </c>
      <c r="I18" s="85">
        <v>46.7</v>
      </c>
      <c r="J18" s="64">
        <v>586250</v>
      </c>
      <c r="K18" s="85">
        <v>6.1</v>
      </c>
      <c r="L18" s="64">
        <v>2253350</v>
      </c>
      <c r="M18" s="85">
        <v>23.6</v>
      </c>
      <c r="N18" s="86">
        <v>9262757</v>
      </c>
      <c r="O18" s="84">
        <v>100</v>
      </c>
      <c r="P18" s="86">
        <v>2663544</v>
      </c>
      <c r="Q18" s="87">
        <v>28.8</v>
      </c>
      <c r="R18" s="86">
        <v>27704</v>
      </c>
      <c r="S18" s="88">
        <v>0.3</v>
      </c>
      <c r="T18" s="86">
        <v>4561796</v>
      </c>
      <c r="U18" s="87">
        <v>49.2</v>
      </c>
      <c r="V18" s="86">
        <v>570259</v>
      </c>
      <c r="W18" s="61">
        <v>6.2</v>
      </c>
      <c r="X18" s="86">
        <v>1439454</v>
      </c>
      <c r="Y18" s="87">
        <v>15.5</v>
      </c>
      <c r="Z18" s="75">
        <v>8983447</v>
      </c>
      <c r="AA18" s="89">
        <v>100</v>
      </c>
      <c r="AB18" s="64">
        <v>2603067</v>
      </c>
      <c r="AC18" s="87">
        <f t="shared" si="0"/>
        <v>28.976260448801</v>
      </c>
      <c r="AD18" s="64">
        <v>41930</v>
      </c>
      <c r="AE18" s="87">
        <f t="shared" si="1"/>
        <v>0.46674734097056508</v>
      </c>
      <c r="AF18" s="64">
        <v>4230260</v>
      </c>
      <c r="AG18" s="87">
        <f t="shared" si="2"/>
        <v>47.08949693809069</v>
      </c>
      <c r="AH18" s="64">
        <v>592003</v>
      </c>
      <c r="AI18" s="87">
        <f t="shared" si="3"/>
        <v>6.5899314594943341</v>
      </c>
      <c r="AJ18" s="90">
        <f t="shared" si="4"/>
        <v>1516187</v>
      </c>
      <c r="AK18" s="87">
        <f t="shared" si="5"/>
        <v>16.877563812643409</v>
      </c>
      <c r="AL18" s="86">
        <v>8345746</v>
      </c>
      <c r="AM18" s="87">
        <f>AL18/AL7*100</f>
        <v>0.43838474469964628</v>
      </c>
      <c r="AN18" s="86">
        <v>3448043</v>
      </c>
      <c r="AO18" s="87">
        <f t="shared" si="10"/>
        <v>41.31497651617962</v>
      </c>
      <c r="AP18" s="86">
        <v>43950</v>
      </c>
      <c r="AQ18" s="87">
        <f t="shared" si="6"/>
        <v>0.52661559553813408</v>
      </c>
      <c r="AR18" s="86">
        <v>2938948</v>
      </c>
      <c r="AS18" s="87">
        <f t="shared" si="7"/>
        <v>35.214922668386983</v>
      </c>
      <c r="AT18" s="86">
        <v>147548</v>
      </c>
      <c r="AU18" s="87">
        <f t="shared" si="8"/>
        <v>1.7679426141174199</v>
      </c>
      <c r="AV18" s="90">
        <v>1767257</v>
      </c>
      <c r="AW18" s="87">
        <f t="shared" si="12"/>
        <v>21.175542605777842</v>
      </c>
    </row>
    <row r="19" spans="1:49" s="27" customFormat="1" ht="24" x14ac:dyDescent="0.2">
      <c r="A19" s="62" t="s">
        <v>28</v>
      </c>
      <c r="B19" s="64">
        <v>122546510</v>
      </c>
      <c r="C19" s="84">
        <v>100</v>
      </c>
      <c r="D19" s="64">
        <v>10274225</v>
      </c>
      <c r="E19" s="85">
        <v>8.4</v>
      </c>
      <c r="F19" s="64">
        <v>79213120</v>
      </c>
      <c r="G19" s="85">
        <v>64.599999999999994</v>
      </c>
      <c r="H19" s="64">
        <v>32923268</v>
      </c>
      <c r="I19" s="85">
        <v>26.9</v>
      </c>
      <c r="J19" s="64">
        <v>695302</v>
      </c>
      <c r="K19" s="85">
        <v>0.6</v>
      </c>
      <c r="L19" s="64">
        <v>135897</v>
      </c>
      <c r="M19" s="85">
        <v>0.1</v>
      </c>
      <c r="N19" s="86">
        <v>7704341</v>
      </c>
      <c r="O19" s="84">
        <v>100</v>
      </c>
      <c r="P19" s="86">
        <v>665811</v>
      </c>
      <c r="Q19" s="87">
        <v>8.6</v>
      </c>
      <c r="R19" s="86">
        <v>1989574</v>
      </c>
      <c r="S19" s="88">
        <v>25.8</v>
      </c>
      <c r="T19" s="86">
        <v>4959933</v>
      </c>
      <c r="U19" s="87">
        <v>64.400000000000006</v>
      </c>
      <c r="V19" s="86">
        <v>86783</v>
      </c>
      <c r="W19" s="61">
        <v>1.1000000000000001</v>
      </c>
      <c r="X19" s="86">
        <v>2240</v>
      </c>
      <c r="Y19" s="87">
        <v>0</v>
      </c>
      <c r="Z19" s="75">
        <v>74848987</v>
      </c>
      <c r="AA19" s="89">
        <v>100</v>
      </c>
      <c r="AB19" s="64">
        <v>4496587</v>
      </c>
      <c r="AC19" s="87">
        <f t="shared" si="0"/>
        <v>6.0075455663815465</v>
      </c>
      <c r="AD19" s="64">
        <v>50443712</v>
      </c>
      <c r="AE19" s="87">
        <f t="shared" si="1"/>
        <v>67.393980896494966</v>
      </c>
      <c r="AF19" s="64">
        <v>19566325</v>
      </c>
      <c r="AG19" s="87">
        <f t="shared" si="2"/>
        <v>26.141068549130797</v>
      </c>
      <c r="AH19" s="64">
        <v>311160</v>
      </c>
      <c r="AI19" s="87">
        <f t="shared" si="3"/>
        <v>0.41571704904970858</v>
      </c>
      <c r="AJ19" s="90">
        <f t="shared" si="4"/>
        <v>31203</v>
      </c>
      <c r="AK19" s="87">
        <f t="shared" si="5"/>
        <v>4.1687938942981291E-2</v>
      </c>
      <c r="AL19" s="86">
        <v>245568735</v>
      </c>
      <c r="AM19" s="87">
        <f>AL19/AL7*100</f>
        <v>12.899216822461421</v>
      </c>
      <c r="AN19" s="86">
        <v>23371951</v>
      </c>
      <c r="AO19" s="87">
        <f t="shared" si="10"/>
        <v>9.5174782734455174</v>
      </c>
      <c r="AP19" s="86">
        <v>159835595</v>
      </c>
      <c r="AQ19" s="87">
        <f t="shared" si="6"/>
        <v>65.087925382683594</v>
      </c>
      <c r="AR19" s="86">
        <v>60672731</v>
      </c>
      <c r="AS19" s="87">
        <f t="shared" si="7"/>
        <v>24.707025916796777</v>
      </c>
      <c r="AT19" s="86">
        <v>1540637</v>
      </c>
      <c r="AU19" s="87">
        <f t="shared" si="8"/>
        <v>0.62737506059148784</v>
      </c>
      <c r="AV19" s="90">
        <v>147821</v>
      </c>
      <c r="AW19" s="87">
        <f t="shared" si="12"/>
        <v>6.0195366482626543E-2</v>
      </c>
    </row>
    <row r="20" spans="1:49" s="27" customFormat="1" ht="24" x14ac:dyDescent="0.2">
      <c r="A20" s="62" t="s">
        <v>29</v>
      </c>
      <c r="B20" s="64">
        <v>5823082</v>
      </c>
      <c r="C20" s="84">
        <v>100</v>
      </c>
      <c r="D20" s="64">
        <v>251259</v>
      </c>
      <c r="E20" s="85">
        <v>4.3</v>
      </c>
      <c r="F20" s="64">
        <v>1295994</v>
      </c>
      <c r="G20" s="85">
        <v>22.3</v>
      </c>
      <c r="H20" s="64">
        <v>3287030</v>
      </c>
      <c r="I20" s="85">
        <v>56.4</v>
      </c>
      <c r="J20" s="64">
        <v>1180555</v>
      </c>
      <c r="K20" s="85">
        <v>20.3</v>
      </c>
      <c r="L20" s="64">
        <v>988799</v>
      </c>
      <c r="M20" s="85">
        <v>17</v>
      </c>
      <c r="N20" s="86">
        <v>7700754</v>
      </c>
      <c r="O20" s="84">
        <v>100</v>
      </c>
      <c r="P20" s="86">
        <v>852391</v>
      </c>
      <c r="Q20" s="87">
        <v>11.1</v>
      </c>
      <c r="R20" s="86">
        <v>2023786</v>
      </c>
      <c r="S20" s="88">
        <v>26.3</v>
      </c>
      <c r="T20" s="86">
        <v>1848599</v>
      </c>
      <c r="U20" s="87">
        <v>24</v>
      </c>
      <c r="V20" s="86">
        <v>1426980</v>
      </c>
      <c r="W20" s="61">
        <v>18.5</v>
      </c>
      <c r="X20" s="86">
        <v>1548998</v>
      </c>
      <c r="Y20" s="87">
        <v>20.100000000000001</v>
      </c>
      <c r="Z20" s="75">
        <v>3813735</v>
      </c>
      <c r="AA20" s="89">
        <v>100</v>
      </c>
      <c r="AB20" s="64">
        <v>489896</v>
      </c>
      <c r="AC20" s="87">
        <f t="shared" si="0"/>
        <v>12.845570025185285</v>
      </c>
      <c r="AD20" s="64">
        <v>187251</v>
      </c>
      <c r="AE20" s="87">
        <f t="shared" si="1"/>
        <v>4.909911150093019</v>
      </c>
      <c r="AF20" s="64">
        <v>1394957</v>
      </c>
      <c r="AG20" s="87">
        <f t="shared" si="2"/>
        <v>36.577187455342333</v>
      </c>
      <c r="AH20" s="64">
        <v>1342105</v>
      </c>
      <c r="AI20" s="87">
        <f t="shared" si="3"/>
        <v>35.191354407162535</v>
      </c>
      <c r="AJ20" s="90">
        <f t="shared" si="4"/>
        <v>399526</v>
      </c>
      <c r="AK20" s="87">
        <f t="shared" si="5"/>
        <v>10.47597696221683</v>
      </c>
      <c r="AL20" s="86">
        <v>5858693</v>
      </c>
      <c r="AM20" s="87">
        <f>AL20/AL7*100</f>
        <v>0.30774500387126624</v>
      </c>
      <c r="AN20" s="86">
        <v>843642</v>
      </c>
      <c r="AO20" s="87">
        <f t="shared" si="10"/>
        <v>14.399832863746232</v>
      </c>
      <c r="AP20" s="86">
        <v>622076</v>
      </c>
      <c r="AQ20" s="87">
        <f t="shared" si="6"/>
        <v>10.617999611858822</v>
      </c>
      <c r="AR20" s="86">
        <v>1473037</v>
      </c>
      <c r="AS20" s="87">
        <f t="shared" si="7"/>
        <v>25.142757949597289</v>
      </c>
      <c r="AT20" s="86">
        <v>2529243</v>
      </c>
      <c r="AU20" s="87">
        <f t="shared" si="8"/>
        <v>43.170772047622222</v>
      </c>
      <c r="AV20" s="90">
        <v>390695</v>
      </c>
      <c r="AW20" s="87">
        <f t="shared" si="12"/>
        <v>6.668637527175429</v>
      </c>
    </row>
    <row r="21" spans="1:49" s="27" customFormat="1" ht="24" x14ac:dyDescent="0.2">
      <c r="A21" s="62" t="s">
        <v>30</v>
      </c>
      <c r="B21" s="64">
        <v>929962</v>
      </c>
      <c r="C21" s="84">
        <v>100</v>
      </c>
      <c r="D21" s="64">
        <v>83194</v>
      </c>
      <c r="E21" s="85">
        <v>8.9</v>
      </c>
      <c r="F21" s="64">
        <v>325990</v>
      </c>
      <c r="G21" s="85">
        <v>35.1</v>
      </c>
      <c r="H21" s="64">
        <v>520631</v>
      </c>
      <c r="I21" s="85">
        <v>56</v>
      </c>
      <c r="J21" s="64">
        <v>284698</v>
      </c>
      <c r="K21" s="85">
        <v>30.6</v>
      </c>
      <c r="L21" s="64">
        <v>147</v>
      </c>
      <c r="M21" s="85">
        <v>0</v>
      </c>
      <c r="N21" s="86">
        <v>58815833</v>
      </c>
      <c r="O21" s="84">
        <v>100</v>
      </c>
      <c r="P21" s="86">
        <v>3564490</v>
      </c>
      <c r="Q21" s="87">
        <v>6.1</v>
      </c>
      <c r="R21" s="86">
        <v>10948915</v>
      </c>
      <c r="S21" s="88">
        <v>18.600000000000001</v>
      </c>
      <c r="T21" s="86">
        <v>9023106</v>
      </c>
      <c r="U21" s="87">
        <v>15.3</v>
      </c>
      <c r="V21" s="86">
        <v>35279167</v>
      </c>
      <c r="W21" s="61">
        <v>60</v>
      </c>
      <c r="X21" s="86">
        <v>155</v>
      </c>
      <c r="Y21" s="87">
        <v>0</v>
      </c>
      <c r="Z21" s="75">
        <v>62733863</v>
      </c>
      <c r="AA21" s="89">
        <v>100</v>
      </c>
      <c r="AB21" s="64">
        <v>3796596</v>
      </c>
      <c r="AC21" s="87">
        <f t="shared" si="0"/>
        <v>6.0519085202835345</v>
      </c>
      <c r="AD21" s="64">
        <v>11752617</v>
      </c>
      <c r="AE21" s="87">
        <f t="shared" si="1"/>
        <v>18.734087840246662</v>
      </c>
      <c r="AF21" s="64">
        <v>10117728</v>
      </c>
      <c r="AG21" s="87">
        <f t="shared" si="2"/>
        <v>16.12801685749848</v>
      </c>
      <c r="AH21" s="64">
        <v>37065041</v>
      </c>
      <c r="AI21" s="87">
        <f t="shared" si="3"/>
        <v>59.082988401335982</v>
      </c>
      <c r="AJ21" s="90">
        <f t="shared" si="4"/>
        <v>1881</v>
      </c>
      <c r="AK21" s="87">
        <f t="shared" si="5"/>
        <v>2.9983806353515961E-3</v>
      </c>
      <c r="AL21" s="86">
        <v>97186544</v>
      </c>
      <c r="AM21" s="87">
        <f>AL21/AL7*100</f>
        <v>5.105007782369718</v>
      </c>
      <c r="AN21" s="86">
        <v>4558063</v>
      </c>
      <c r="AO21" s="87">
        <f t="shared" si="10"/>
        <v>4.6900144941875901</v>
      </c>
      <c r="AP21" s="86">
        <v>12098758</v>
      </c>
      <c r="AQ21" s="87">
        <f t="shared" si="6"/>
        <v>12.449005286163896</v>
      </c>
      <c r="AR21" s="86">
        <v>12268299</v>
      </c>
      <c r="AS21" s="87">
        <f t="shared" si="7"/>
        <v>12.623454333348864</v>
      </c>
      <c r="AT21" s="86">
        <v>68254367</v>
      </c>
      <c r="AU21" s="87">
        <f t="shared" si="8"/>
        <v>70.230264593007846</v>
      </c>
      <c r="AV21" s="90">
        <v>7057</v>
      </c>
      <c r="AW21" s="87">
        <f t="shared" si="12"/>
        <v>7.2612932917956209E-3</v>
      </c>
    </row>
    <row r="22" spans="1:49" s="27" customFormat="1" ht="24" x14ac:dyDescent="0.2">
      <c r="A22" s="62" t="s">
        <v>31</v>
      </c>
      <c r="B22" s="64">
        <v>105789</v>
      </c>
      <c r="C22" s="84">
        <v>100</v>
      </c>
      <c r="D22" s="64">
        <v>95706</v>
      </c>
      <c r="E22" s="85">
        <v>90.5</v>
      </c>
      <c r="F22" s="64"/>
      <c r="G22" s="85">
        <v>0</v>
      </c>
      <c r="H22" s="64">
        <v>10072</v>
      </c>
      <c r="I22" s="85">
        <v>9.5</v>
      </c>
      <c r="J22" s="64"/>
      <c r="K22" s="85">
        <v>0</v>
      </c>
      <c r="L22" s="64">
        <v>11</v>
      </c>
      <c r="M22" s="85">
        <v>0</v>
      </c>
      <c r="N22" s="86">
        <v>118789</v>
      </c>
      <c r="O22" s="84">
        <v>100</v>
      </c>
      <c r="P22" s="86">
        <v>54267</v>
      </c>
      <c r="Q22" s="87">
        <v>45.7</v>
      </c>
      <c r="R22" s="86">
        <v>3580</v>
      </c>
      <c r="S22" s="88">
        <v>3</v>
      </c>
      <c r="T22" s="86">
        <v>47046</v>
      </c>
      <c r="U22" s="87">
        <v>39.6</v>
      </c>
      <c r="V22" s="86">
        <v>13896</v>
      </c>
      <c r="W22" s="61">
        <v>11.7</v>
      </c>
      <c r="X22" s="86">
        <v>0</v>
      </c>
      <c r="Y22" s="87">
        <v>0</v>
      </c>
      <c r="Z22" s="75">
        <v>117850</v>
      </c>
      <c r="AA22" s="89">
        <v>100</v>
      </c>
      <c r="AB22" s="64">
        <v>56016</v>
      </c>
      <c r="AC22" s="87">
        <f t="shared" si="0"/>
        <v>47.531607976240984</v>
      </c>
      <c r="AD22" s="64">
        <v>3353</v>
      </c>
      <c r="AE22" s="87">
        <f t="shared" si="1"/>
        <v>2.84514212982605</v>
      </c>
      <c r="AF22" s="64">
        <v>43674</v>
      </c>
      <c r="AG22" s="87">
        <f t="shared" si="2"/>
        <v>37.058973271107334</v>
      </c>
      <c r="AH22" s="64">
        <v>14807</v>
      </c>
      <c r="AI22" s="87">
        <f t="shared" si="3"/>
        <v>12.564276622825627</v>
      </c>
      <c r="AJ22" s="90">
        <f t="shared" si="4"/>
        <v>0</v>
      </c>
      <c r="AK22" s="87">
        <f t="shared" si="5"/>
        <v>0</v>
      </c>
      <c r="AL22" s="86">
        <v>11105</v>
      </c>
      <c r="AM22" s="87">
        <f>AL22/AL7*100</f>
        <v>5.8332264004794449E-4</v>
      </c>
      <c r="AN22" s="90">
        <v>518</v>
      </c>
      <c r="AO22" s="87">
        <f t="shared" si="10"/>
        <v>4.6645655110310669</v>
      </c>
      <c r="AP22" s="90"/>
      <c r="AQ22" s="87">
        <f t="shared" si="6"/>
        <v>0</v>
      </c>
      <c r="AR22" s="86">
        <v>8985</v>
      </c>
      <c r="AS22" s="87">
        <f t="shared" si="7"/>
        <v>80.909500225123821</v>
      </c>
      <c r="AT22" s="86">
        <v>1602</v>
      </c>
      <c r="AU22" s="87">
        <f t="shared" si="8"/>
        <v>14.425934263845114</v>
      </c>
      <c r="AV22" s="90"/>
      <c r="AW22" s="87"/>
    </row>
    <row r="23" spans="1:49" s="27" customFormat="1" ht="12" x14ac:dyDescent="0.2">
      <c r="A23" s="62" t="s">
        <v>32</v>
      </c>
      <c r="B23" s="64">
        <v>47872</v>
      </c>
      <c r="C23" s="84">
        <v>100</v>
      </c>
      <c r="D23" s="64"/>
      <c r="E23" s="85">
        <v>0</v>
      </c>
      <c r="F23" s="64">
        <v>2386</v>
      </c>
      <c r="G23" s="85">
        <v>5</v>
      </c>
      <c r="H23" s="64">
        <v>45486</v>
      </c>
      <c r="I23" s="85">
        <v>95</v>
      </c>
      <c r="J23" s="64"/>
      <c r="K23" s="85">
        <v>0</v>
      </c>
      <c r="L23" s="64">
        <v>0</v>
      </c>
      <c r="M23" s="85">
        <v>0</v>
      </c>
      <c r="N23" s="86"/>
      <c r="O23" s="84">
        <v>100</v>
      </c>
      <c r="P23" s="86"/>
      <c r="Q23" s="87"/>
      <c r="R23" s="86"/>
      <c r="S23" s="88"/>
      <c r="T23" s="86"/>
      <c r="U23" s="87"/>
      <c r="V23" s="86"/>
      <c r="W23" s="61"/>
      <c r="X23" s="86"/>
      <c r="Y23" s="87"/>
      <c r="Z23" s="75"/>
      <c r="AA23" s="89"/>
      <c r="AB23" s="59"/>
      <c r="AC23" s="87"/>
      <c r="AD23" s="59"/>
      <c r="AE23" s="87"/>
      <c r="AF23" s="59"/>
      <c r="AG23" s="87"/>
      <c r="AH23" s="59"/>
      <c r="AI23" s="87"/>
      <c r="AJ23" s="90"/>
      <c r="AK23" s="87"/>
      <c r="AL23" s="90"/>
      <c r="AM23" s="87"/>
      <c r="AN23" s="90"/>
      <c r="AO23" s="87"/>
      <c r="AP23" s="90"/>
      <c r="AQ23" s="87"/>
      <c r="AR23" s="90"/>
      <c r="AS23" s="87"/>
      <c r="AT23" s="90"/>
      <c r="AU23" s="87"/>
      <c r="AV23" s="90"/>
      <c r="AW23" s="87"/>
    </row>
    <row r="24" spans="1:49" s="27" customFormat="1" ht="24" x14ac:dyDescent="0.2">
      <c r="A24" s="62" t="s">
        <v>33</v>
      </c>
      <c r="B24" s="64">
        <v>105904</v>
      </c>
      <c r="C24" s="84">
        <v>100</v>
      </c>
      <c r="D24" s="64">
        <v>356</v>
      </c>
      <c r="E24" s="85">
        <v>0.3</v>
      </c>
      <c r="F24" s="64"/>
      <c r="G24" s="85">
        <v>0</v>
      </c>
      <c r="H24" s="64">
        <v>105495</v>
      </c>
      <c r="I24" s="85">
        <v>99.6</v>
      </c>
      <c r="J24" s="64">
        <v>59717</v>
      </c>
      <c r="K24" s="85">
        <v>56.4</v>
      </c>
      <c r="L24" s="64">
        <v>53</v>
      </c>
      <c r="M24" s="85">
        <v>0.1</v>
      </c>
      <c r="N24" s="86">
        <v>423091</v>
      </c>
      <c r="O24" s="84">
        <v>100</v>
      </c>
      <c r="P24" s="86">
        <v>46321</v>
      </c>
      <c r="Q24" s="87">
        <v>10.9</v>
      </c>
      <c r="R24" s="86">
        <v>6831</v>
      </c>
      <c r="S24" s="88">
        <v>1.6</v>
      </c>
      <c r="T24" s="86">
        <v>255356</v>
      </c>
      <c r="U24" s="87">
        <v>60.4</v>
      </c>
      <c r="V24" s="86">
        <v>114295</v>
      </c>
      <c r="W24" s="61">
        <v>27</v>
      </c>
      <c r="X24" s="86">
        <v>288</v>
      </c>
      <c r="Y24" s="87">
        <v>0.1</v>
      </c>
      <c r="Z24" s="75">
        <v>410431</v>
      </c>
      <c r="AA24" s="89">
        <v>100</v>
      </c>
      <c r="AB24" s="64">
        <v>46321</v>
      </c>
      <c r="AC24" s="87">
        <f t="shared" si="0"/>
        <v>11.285940876785624</v>
      </c>
      <c r="AD24" s="64">
        <v>6809</v>
      </c>
      <c r="AE24" s="87">
        <f t="shared" si="1"/>
        <v>1.6589877470269059</v>
      </c>
      <c r="AF24" s="64">
        <v>243779</v>
      </c>
      <c r="AG24" s="87">
        <f t="shared" si="2"/>
        <v>59.395854601626098</v>
      </c>
      <c r="AH24" s="64">
        <v>113272</v>
      </c>
      <c r="AI24" s="87">
        <f t="shared" si="3"/>
        <v>27.598305196244922</v>
      </c>
      <c r="AJ24" s="90">
        <f t="shared" si="4"/>
        <v>250</v>
      </c>
      <c r="AK24" s="87">
        <f t="shared" si="5"/>
        <v>6.0911578316452705E-2</v>
      </c>
      <c r="AL24" s="86">
        <v>193716</v>
      </c>
      <c r="AM24" s="87">
        <f>AL24/AL7*100</f>
        <v>1.017550009360897E-2</v>
      </c>
      <c r="AN24" s="86">
        <v>45965</v>
      </c>
      <c r="AO24" s="87">
        <f t="shared" si="10"/>
        <v>23.728034855148774</v>
      </c>
      <c r="AP24" s="86">
        <v>6809</v>
      </c>
      <c r="AQ24" s="87">
        <f t="shared" si="6"/>
        <v>3.514939395816556</v>
      </c>
      <c r="AR24" s="86">
        <v>140692</v>
      </c>
      <c r="AS24" s="87">
        <f t="shared" ref="AS24:AS26" si="13">AR24/AL24*100</f>
        <v>72.627970843915833</v>
      </c>
      <c r="AT24" s="90"/>
      <c r="AU24" s="87"/>
      <c r="AV24" s="90">
        <v>250</v>
      </c>
      <c r="AW24" s="87">
        <f t="shared" ref="AW24:AW25" si="14">AV24/AL24*100</f>
        <v>0.12905490511883377</v>
      </c>
    </row>
    <row r="25" spans="1:49" s="27" customFormat="1" ht="24" x14ac:dyDescent="0.2">
      <c r="A25" s="62" t="s">
        <v>34</v>
      </c>
      <c r="B25" s="64">
        <v>17215</v>
      </c>
      <c r="C25" s="84">
        <v>100</v>
      </c>
      <c r="D25" s="64">
        <v>5182</v>
      </c>
      <c r="E25" s="85">
        <v>30.1</v>
      </c>
      <c r="F25" s="64">
        <v>2044</v>
      </c>
      <c r="G25" s="85">
        <v>11.9</v>
      </c>
      <c r="H25" s="64">
        <v>9432</v>
      </c>
      <c r="I25" s="85">
        <v>54.8</v>
      </c>
      <c r="J25" s="64">
        <v>597</v>
      </c>
      <c r="K25" s="85">
        <v>3.5</v>
      </c>
      <c r="L25" s="64">
        <v>557</v>
      </c>
      <c r="M25" s="85">
        <v>3.2</v>
      </c>
      <c r="N25" s="86">
        <v>18817</v>
      </c>
      <c r="O25" s="84">
        <v>100</v>
      </c>
      <c r="P25" s="86">
        <v>5138</v>
      </c>
      <c r="Q25" s="87">
        <v>27.3</v>
      </c>
      <c r="R25" s="86">
        <v>2572</v>
      </c>
      <c r="S25" s="88">
        <v>13.7</v>
      </c>
      <c r="T25" s="86">
        <v>9981</v>
      </c>
      <c r="U25" s="87">
        <v>53</v>
      </c>
      <c r="V25" s="86">
        <v>569</v>
      </c>
      <c r="W25" s="61">
        <v>3</v>
      </c>
      <c r="X25" s="86">
        <v>557</v>
      </c>
      <c r="Y25" s="87">
        <v>3</v>
      </c>
      <c r="Z25" s="75">
        <v>40771</v>
      </c>
      <c r="AA25" s="89">
        <v>100</v>
      </c>
      <c r="AB25" s="64">
        <v>5138</v>
      </c>
      <c r="AC25" s="87">
        <f t="shared" si="0"/>
        <v>12.602094626082264</v>
      </c>
      <c r="AD25" s="64">
        <v>9838</v>
      </c>
      <c r="AE25" s="87">
        <f t="shared" si="1"/>
        <v>24.129896249785389</v>
      </c>
      <c r="AF25" s="64">
        <v>24669</v>
      </c>
      <c r="AG25" s="87">
        <f t="shared" si="2"/>
        <v>60.506242181943051</v>
      </c>
      <c r="AH25" s="59">
        <v>569</v>
      </c>
      <c r="AI25" s="87">
        <f t="shared" si="3"/>
        <v>1.395599813592995</v>
      </c>
      <c r="AJ25" s="90">
        <f t="shared" si="4"/>
        <v>557</v>
      </c>
      <c r="AK25" s="87">
        <f t="shared" si="5"/>
        <v>1.3661671285963062</v>
      </c>
      <c r="AL25" s="86">
        <v>40698</v>
      </c>
      <c r="AM25" s="87">
        <f>AL25/AL7*100</f>
        <v>2.1377816123071807E-3</v>
      </c>
      <c r="AN25" s="86">
        <v>5138</v>
      </c>
      <c r="AO25" s="87">
        <f t="shared" si="10"/>
        <v>12.624699002407979</v>
      </c>
      <c r="AP25" s="86">
        <v>9838</v>
      </c>
      <c r="AQ25" s="87">
        <f t="shared" si="6"/>
        <v>24.173178043147082</v>
      </c>
      <c r="AR25" s="86">
        <v>24596</v>
      </c>
      <c r="AS25" s="87">
        <f t="shared" si="13"/>
        <v>60.435402231067869</v>
      </c>
      <c r="AT25" s="90">
        <v>569</v>
      </c>
      <c r="AU25" s="87">
        <f t="shared" ref="AU25:AU26" si="15">AT25/AL25*100</f>
        <v>1.3981031008894786</v>
      </c>
      <c r="AV25" s="90">
        <v>557</v>
      </c>
      <c r="AW25" s="87">
        <f t="shared" si="14"/>
        <v>1.3686176224875917</v>
      </c>
    </row>
    <row r="26" spans="1:49" s="27" customFormat="1" ht="12" x14ac:dyDescent="0.2">
      <c r="A26" s="62" t="s">
        <v>35</v>
      </c>
      <c r="B26" s="64">
        <v>64769</v>
      </c>
      <c r="C26" s="84">
        <v>100</v>
      </c>
      <c r="D26" s="64">
        <v>15139</v>
      </c>
      <c r="E26" s="85">
        <v>23.4</v>
      </c>
      <c r="F26" s="64">
        <v>8374</v>
      </c>
      <c r="G26" s="85">
        <v>12.9</v>
      </c>
      <c r="H26" s="64">
        <v>41256</v>
      </c>
      <c r="I26" s="85">
        <v>63.7</v>
      </c>
      <c r="J26" s="64">
        <v>10662</v>
      </c>
      <c r="K26" s="85">
        <v>16.5</v>
      </c>
      <c r="L26" s="64">
        <v>0</v>
      </c>
      <c r="M26" s="85">
        <v>0</v>
      </c>
      <c r="N26" s="86">
        <v>30494</v>
      </c>
      <c r="O26" s="84">
        <v>100</v>
      </c>
      <c r="P26" s="86">
        <v>15139</v>
      </c>
      <c r="Q26" s="87">
        <v>49.6</v>
      </c>
      <c r="R26" s="86">
        <v>2095</v>
      </c>
      <c r="S26" s="88">
        <v>6.9</v>
      </c>
      <c r="T26" s="86">
        <v>10569</v>
      </c>
      <c r="U26" s="87">
        <v>34.700000000000003</v>
      </c>
      <c r="V26" s="86">
        <v>2691</v>
      </c>
      <c r="W26" s="61">
        <v>8.8000000000000007</v>
      </c>
      <c r="X26" s="86">
        <v>0</v>
      </c>
      <c r="Y26" s="87">
        <v>0</v>
      </c>
      <c r="Z26" s="75">
        <v>48960</v>
      </c>
      <c r="AA26" s="89">
        <v>100</v>
      </c>
      <c r="AB26" s="64">
        <v>15081</v>
      </c>
      <c r="AC26" s="87">
        <f t="shared" si="0"/>
        <v>30.802696078431374</v>
      </c>
      <c r="AD26" s="64">
        <v>2095</v>
      </c>
      <c r="AE26" s="87">
        <f t="shared" si="1"/>
        <v>4.2790032679738559</v>
      </c>
      <c r="AF26" s="64">
        <v>28144</v>
      </c>
      <c r="AG26" s="87">
        <f t="shared" si="2"/>
        <v>57.483660130718953</v>
      </c>
      <c r="AH26" s="64">
        <v>3640</v>
      </c>
      <c r="AI26" s="87">
        <f t="shared" si="3"/>
        <v>7.4346405228758172</v>
      </c>
      <c r="AJ26" s="90">
        <f t="shared" si="4"/>
        <v>0</v>
      </c>
      <c r="AK26" s="87">
        <f t="shared" si="5"/>
        <v>0</v>
      </c>
      <c r="AL26" s="86">
        <v>47542</v>
      </c>
      <c r="AM26" s="87">
        <f>AL26/AL7*100</f>
        <v>2.4972827512975571E-3</v>
      </c>
      <c r="AN26" s="86">
        <v>14980</v>
      </c>
      <c r="AO26" s="87">
        <f t="shared" si="10"/>
        <v>31.50898153211897</v>
      </c>
      <c r="AP26" s="86">
        <v>2095</v>
      </c>
      <c r="AQ26" s="87">
        <f t="shared" si="6"/>
        <v>4.4066299272222453</v>
      </c>
      <c r="AR26" s="86">
        <v>26910</v>
      </c>
      <c r="AS26" s="87">
        <f t="shared" si="13"/>
        <v>56.60258297926044</v>
      </c>
      <c r="AT26" s="86">
        <v>3557</v>
      </c>
      <c r="AU26" s="87">
        <f t="shared" si="15"/>
        <v>7.4818055613983425</v>
      </c>
      <c r="AV26" s="90"/>
      <c r="AW26" s="87"/>
    </row>
    <row r="27" spans="1:49" s="10" customFormat="1" x14ac:dyDescent="0.25">
      <c r="B27" s="11"/>
      <c r="C27" s="8"/>
      <c r="D27" s="11"/>
      <c r="E27" s="8"/>
      <c r="F27" s="11"/>
      <c r="G27" s="8"/>
      <c r="H27" s="11"/>
      <c r="I27" s="8"/>
      <c r="J27" s="11"/>
      <c r="K27" s="8"/>
      <c r="L27" s="11"/>
      <c r="N27" s="9"/>
      <c r="O27" s="12"/>
      <c r="P27" s="6"/>
      <c r="Q27" s="9"/>
      <c r="R27" s="6"/>
      <c r="S27" s="9"/>
      <c r="T27" s="6"/>
      <c r="U27" s="9"/>
      <c r="V27" s="6"/>
      <c r="W27" s="9"/>
      <c r="X27" s="7"/>
      <c r="Y27" s="7"/>
    </row>
    <row r="28" spans="1:49" s="18" customFormat="1" x14ac:dyDescent="0.25">
      <c r="A28" s="122" t="s">
        <v>54</v>
      </c>
      <c r="B28" s="122"/>
      <c r="C28" s="122"/>
      <c r="D28" s="122"/>
      <c r="E28" s="122"/>
      <c r="F28" s="122"/>
      <c r="G28" s="122"/>
      <c r="H28" s="13"/>
      <c r="I28" s="14"/>
      <c r="J28" s="13"/>
      <c r="K28" s="14"/>
      <c r="L28" s="13"/>
      <c r="M28" s="14"/>
      <c r="N28" s="15"/>
      <c r="O28" s="16"/>
      <c r="P28" s="3"/>
      <c r="Q28" s="15"/>
      <c r="R28" s="3"/>
      <c r="S28" s="15"/>
      <c r="T28" s="3"/>
      <c r="U28" s="15"/>
      <c r="V28" s="3"/>
      <c r="W28" s="15"/>
      <c r="X28" s="17"/>
      <c r="Y28" s="17"/>
    </row>
  </sheetData>
  <mergeCells count="36">
    <mergeCell ref="A28:G28"/>
    <mergeCell ref="A1:B1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A3:A5"/>
    <mergeCell ref="AH5:AI5"/>
    <mergeCell ref="AJ5:AK5"/>
    <mergeCell ref="Z3:AK3"/>
    <mergeCell ref="AB4:AK4"/>
    <mergeCell ref="N3:Y3"/>
    <mergeCell ref="Z4:AA5"/>
    <mergeCell ref="AB5:AC5"/>
    <mergeCell ref="AD5:AE5"/>
    <mergeCell ref="AF5:AG5"/>
    <mergeCell ref="N4:O5"/>
    <mergeCell ref="P4:Y4"/>
    <mergeCell ref="P5:Q5"/>
    <mergeCell ref="R5:S5"/>
    <mergeCell ref="T5:U5"/>
    <mergeCell ref="V5:W5"/>
    <mergeCell ref="X5:Y5"/>
    <mergeCell ref="AL3:AW3"/>
    <mergeCell ref="AL4:AM5"/>
    <mergeCell ref="AN4:AW4"/>
    <mergeCell ref="AN5:AO5"/>
    <mergeCell ref="AP5:AQ5"/>
    <mergeCell ref="AR5:AS5"/>
    <mergeCell ref="AT5:AU5"/>
    <mergeCell ref="AV5:AW5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"/>
  <sheetViews>
    <sheetView zoomScale="110" zoomScaleNormal="110" workbookViewId="0">
      <selection activeCell="N2" sqref="N2"/>
    </sheetView>
  </sheetViews>
  <sheetFormatPr defaultColWidth="9.140625" defaultRowHeight="15.75" x14ac:dyDescent="0.25"/>
  <cols>
    <col min="1" max="1" width="38.85546875" style="1" customWidth="1"/>
    <col min="2" max="2" width="12.7109375" style="5" customWidth="1"/>
    <col min="3" max="3" width="9" style="1" customWidth="1"/>
    <col min="4" max="4" width="12.7109375" style="5" customWidth="1"/>
    <col min="5" max="5" width="9.5703125" style="1" customWidth="1"/>
    <col min="6" max="6" width="12.7109375" style="5" customWidth="1"/>
    <col min="7" max="7" width="9.5703125" style="1" customWidth="1"/>
    <col min="8" max="8" width="11.42578125" style="5" customWidth="1"/>
    <col min="9" max="9" width="8.85546875" style="1" customWidth="1"/>
    <col min="10" max="10" width="11.42578125" style="5" customWidth="1"/>
    <col min="11" max="11" width="8.28515625" style="1" customWidth="1"/>
    <col min="12" max="12" width="11.42578125" style="5" customWidth="1"/>
    <col min="13" max="13" width="10.140625" style="1" customWidth="1"/>
    <col min="14" max="14" width="15.85546875" style="5" customWidth="1"/>
    <col min="15" max="15" width="11.28515625" style="1" customWidth="1"/>
    <col min="16" max="16" width="12.42578125" style="5" customWidth="1"/>
    <col min="17" max="17" width="11.28515625" style="1" customWidth="1"/>
    <col min="18" max="18" width="12.42578125" style="5" customWidth="1"/>
    <col min="19" max="19" width="11.28515625" style="1" customWidth="1"/>
    <col min="20" max="20" width="11.28515625" style="5" customWidth="1"/>
    <col min="21" max="21" width="11.28515625" style="1" customWidth="1"/>
    <col min="22" max="22" width="11.28515625" style="5" customWidth="1"/>
    <col min="23" max="23" width="11.28515625" style="1" customWidth="1"/>
    <col min="24" max="24" width="11.28515625" style="5" customWidth="1"/>
    <col min="25" max="25" width="11.28515625" style="1" customWidth="1"/>
    <col min="26" max="26" width="11.28515625" style="1" hidden="1" customWidth="1"/>
    <col min="27" max="27" width="13.28515625" style="1" customWidth="1"/>
    <col min="28" max="28" width="9.28515625" style="1" bestFit="1" customWidth="1"/>
    <col min="29" max="29" width="12.5703125" style="1" customWidth="1"/>
    <col min="30" max="30" width="9.28515625" style="1" bestFit="1" customWidth="1"/>
    <col min="31" max="31" width="13.85546875" style="1" customWidth="1"/>
    <col min="32" max="32" width="9.28515625" style="1" bestFit="1" customWidth="1"/>
    <col min="33" max="33" width="12.5703125" style="1" customWidth="1"/>
    <col min="34" max="34" width="9.28515625" style="1" bestFit="1" customWidth="1"/>
    <col min="35" max="35" width="12.140625" style="1" customWidth="1"/>
    <col min="36" max="36" width="9.28515625" style="1" bestFit="1" customWidth="1"/>
    <col min="37" max="37" width="9.5703125" style="1" bestFit="1" customWidth="1"/>
    <col min="38" max="38" width="9.28515625" style="1" bestFit="1" customWidth="1"/>
    <col min="39" max="39" width="11.5703125" style="1" customWidth="1"/>
    <col min="40" max="40" width="9.140625" style="1"/>
    <col min="41" max="41" width="13" style="1" customWidth="1"/>
    <col min="42" max="42" width="9.140625" style="1"/>
    <col min="43" max="43" width="12.5703125" style="1" customWidth="1"/>
    <col min="44" max="44" width="9.140625" style="1"/>
    <col min="45" max="45" width="9.85546875" style="1" bestFit="1" customWidth="1"/>
    <col min="46" max="46" width="9.140625" style="1"/>
    <col min="47" max="47" width="9.85546875" style="1" bestFit="1" customWidth="1"/>
    <col min="48" max="48" width="9.140625" style="1"/>
    <col min="49" max="49" width="10.85546875" style="1" bestFit="1" customWidth="1"/>
    <col min="50" max="16384" width="9.140625" style="1"/>
  </cols>
  <sheetData>
    <row r="1" spans="1:50" ht="33" customHeight="1" x14ac:dyDescent="0.25">
      <c r="A1" s="4" t="s">
        <v>4</v>
      </c>
    </row>
    <row r="2" spans="1:50" s="19" customFormat="1" ht="30" customHeight="1" x14ac:dyDescent="0.25">
      <c r="A2" s="128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20"/>
      <c r="P2" s="20"/>
      <c r="R2" s="20"/>
      <c r="T2" s="20"/>
      <c r="V2" s="20"/>
      <c r="X2" s="20"/>
    </row>
    <row r="3" spans="1:50" s="28" customFormat="1" ht="30" customHeight="1" x14ac:dyDescent="0.25">
      <c r="A3" s="46"/>
      <c r="B3" s="120">
        <v>2020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7">
        <v>2021</v>
      </c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47"/>
      <c r="AA3" s="127">
        <v>2022</v>
      </c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>
        <v>2023</v>
      </c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</row>
    <row r="4" spans="1:50" s="29" customFormat="1" ht="12" customHeight="1" x14ac:dyDescent="0.2">
      <c r="A4" s="48"/>
      <c r="B4" s="120" t="s">
        <v>7</v>
      </c>
      <c r="C4" s="120"/>
      <c r="D4" s="121" t="s">
        <v>8</v>
      </c>
      <c r="E4" s="121"/>
      <c r="F4" s="121"/>
      <c r="G4" s="121"/>
      <c r="H4" s="121"/>
      <c r="I4" s="121"/>
      <c r="J4" s="121"/>
      <c r="K4" s="121"/>
      <c r="L4" s="121"/>
      <c r="M4" s="121"/>
      <c r="N4" s="120" t="s">
        <v>7</v>
      </c>
      <c r="O4" s="120"/>
      <c r="P4" s="121" t="s">
        <v>8</v>
      </c>
      <c r="Q4" s="121"/>
      <c r="R4" s="121"/>
      <c r="S4" s="121"/>
      <c r="T4" s="121"/>
      <c r="U4" s="121"/>
      <c r="V4" s="121"/>
      <c r="W4" s="121"/>
      <c r="X4" s="121"/>
      <c r="Y4" s="121"/>
      <c r="Z4" s="49"/>
      <c r="AA4" s="120" t="s">
        <v>7</v>
      </c>
      <c r="AB4" s="120"/>
      <c r="AC4" s="121" t="s">
        <v>8</v>
      </c>
      <c r="AD4" s="121"/>
      <c r="AE4" s="121"/>
      <c r="AF4" s="121"/>
      <c r="AG4" s="121"/>
      <c r="AH4" s="121"/>
      <c r="AI4" s="121"/>
      <c r="AJ4" s="121"/>
      <c r="AK4" s="121"/>
      <c r="AL4" s="121"/>
      <c r="AM4" s="120" t="s">
        <v>7</v>
      </c>
      <c r="AN4" s="120"/>
      <c r="AO4" s="121" t="s">
        <v>8</v>
      </c>
      <c r="AP4" s="121"/>
      <c r="AQ4" s="121"/>
      <c r="AR4" s="121"/>
      <c r="AS4" s="121"/>
      <c r="AT4" s="121"/>
      <c r="AU4" s="121"/>
      <c r="AV4" s="121"/>
      <c r="AW4" s="121"/>
      <c r="AX4" s="121"/>
    </row>
    <row r="5" spans="1:50" s="29" customFormat="1" ht="28.5" customHeight="1" x14ac:dyDescent="0.2">
      <c r="A5" s="48"/>
      <c r="B5" s="120"/>
      <c r="C5" s="120"/>
      <c r="D5" s="120" t="s">
        <v>9</v>
      </c>
      <c r="E5" s="120"/>
      <c r="F5" s="120" t="s">
        <v>10</v>
      </c>
      <c r="G5" s="120"/>
      <c r="H5" s="120" t="s">
        <v>11</v>
      </c>
      <c r="I5" s="120"/>
      <c r="J5" s="120" t="s">
        <v>12</v>
      </c>
      <c r="K5" s="120"/>
      <c r="L5" s="120" t="s">
        <v>13</v>
      </c>
      <c r="M5" s="120"/>
      <c r="N5" s="120"/>
      <c r="O5" s="120"/>
      <c r="P5" s="120" t="s">
        <v>9</v>
      </c>
      <c r="Q5" s="120"/>
      <c r="R5" s="120" t="s">
        <v>10</v>
      </c>
      <c r="S5" s="120"/>
      <c r="T5" s="120" t="s">
        <v>11</v>
      </c>
      <c r="U5" s="120"/>
      <c r="V5" s="120" t="s">
        <v>12</v>
      </c>
      <c r="W5" s="120"/>
      <c r="X5" s="120" t="s">
        <v>13</v>
      </c>
      <c r="Y5" s="120"/>
      <c r="Z5" s="49"/>
      <c r="AA5" s="120"/>
      <c r="AB5" s="120"/>
      <c r="AC5" s="120" t="s">
        <v>9</v>
      </c>
      <c r="AD5" s="120"/>
      <c r="AE5" s="120" t="s">
        <v>10</v>
      </c>
      <c r="AF5" s="120"/>
      <c r="AG5" s="120" t="s">
        <v>11</v>
      </c>
      <c r="AH5" s="120"/>
      <c r="AI5" s="120" t="s">
        <v>12</v>
      </c>
      <c r="AJ5" s="120"/>
      <c r="AK5" s="120" t="s">
        <v>13</v>
      </c>
      <c r="AL5" s="120"/>
      <c r="AM5" s="120"/>
      <c r="AN5" s="120"/>
      <c r="AO5" s="120" t="s">
        <v>9</v>
      </c>
      <c r="AP5" s="120"/>
      <c r="AQ5" s="120" t="s">
        <v>10</v>
      </c>
      <c r="AR5" s="120"/>
      <c r="AS5" s="120" t="s">
        <v>11</v>
      </c>
      <c r="AT5" s="120"/>
      <c r="AU5" s="120" t="s">
        <v>12</v>
      </c>
      <c r="AV5" s="120"/>
      <c r="AW5" s="120" t="s">
        <v>13</v>
      </c>
      <c r="AX5" s="120"/>
    </row>
    <row r="6" spans="1:50" s="29" customFormat="1" ht="24" x14ac:dyDescent="0.2">
      <c r="A6" s="48"/>
      <c r="B6" s="50" t="s">
        <v>14</v>
      </c>
      <c r="C6" s="51" t="s">
        <v>15</v>
      </c>
      <c r="D6" s="50" t="s">
        <v>14</v>
      </c>
      <c r="E6" s="51" t="s">
        <v>15</v>
      </c>
      <c r="F6" s="50" t="s">
        <v>14</v>
      </c>
      <c r="G6" s="51" t="s">
        <v>15</v>
      </c>
      <c r="H6" s="50" t="s">
        <v>14</v>
      </c>
      <c r="I6" s="51" t="s">
        <v>15</v>
      </c>
      <c r="J6" s="50" t="s">
        <v>14</v>
      </c>
      <c r="K6" s="51" t="s">
        <v>15</v>
      </c>
      <c r="L6" s="50" t="s">
        <v>14</v>
      </c>
      <c r="M6" s="51" t="s">
        <v>15</v>
      </c>
      <c r="N6" s="50" t="s">
        <v>14</v>
      </c>
      <c r="O6" s="51" t="s">
        <v>15</v>
      </c>
      <c r="P6" s="50" t="s">
        <v>14</v>
      </c>
      <c r="Q6" s="51" t="s">
        <v>15</v>
      </c>
      <c r="R6" s="50" t="s">
        <v>14</v>
      </c>
      <c r="S6" s="51" t="s">
        <v>15</v>
      </c>
      <c r="T6" s="50" t="s">
        <v>14</v>
      </c>
      <c r="U6" s="51" t="s">
        <v>15</v>
      </c>
      <c r="V6" s="50" t="s">
        <v>14</v>
      </c>
      <c r="W6" s="51" t="s">
        <v>15</v>
      </c>
      <c r="X6" s="50" t="s">
        <v>14</v>
      </c>
      <c r="Y6" s="51" t="s">
        <v>15</v>
      </c>
      <c r="Z6" s="49"/>
      <c r="AA6" s="50" t="s">
        <v>43</v>
      </c>
      <c r="AB6" s="51" t="s">
        <v>15</v>
      </c>
      <c r="AC6" s="50" t="s">
        <v>43</v>
      </c>
      <c r="AD6" s="51" t="s">
        <v>15</v>
      </c>
      <c r="AE6" s="50" t="s">
        <v>43</v>
      </c>
      <c r="AF6" s="51" t="s">
        <v>15</v>
      </c>
      <c r="AG6" s="50" t="s">
        <v>43</v>
      </c>
      <c r="AH6" s="51" t="s">
        <v>15</v>
      </c>
      <c r="AI6" s="50" t="s">
        <v>43</v>
      </c>
      <c r="AJ6" s="51" t="s">
        <v>15</v>
      </c>
      <c r="AK6" s="50" t="s">
        <v>43</v>
      </c>
      <c r="AL6" s="51" t="s">
        <v>15</v>
      </c>
      <c r="AM6" s="50" t="s">
        <v>43</v>
      </c>
      <c r="AN6" s="51" t="s">
        <v>15</v>
      </c>
      <c r="AO6" s="50" t="s">
        <v>43</v>
      </c>
      <c r="AP6" s="51" t="s">
        <v>15</v>
      </c>
      <c r="AQ6" s="50" t="s">
        <v>43</v>
      </c>
      <c r="AR6" s="51" t="s">
        <v>15</v>
      </c>
      <c r="AS6" s="50" t="s">
        <v>43</v>
      </c>
      <c r="AT6" s="51" t="s">
        <v>15</v>
      </c>
      <c r="AU6" s="50" t="s">
        <v>43</v>
      </c>
      <c r="AV6" s="51" t="s">
        <v>15</v>
      </c>
      <c r="AW6" s="50" t="s">
        <v>43</v>
      </c>
      <c r="AX6" s="51" t="s">
        <v>15</v>
      </c>
    </row>
    <row r="7" spans="1:50" s="30" customFormat="1" ht="12" x14ac:dyDescent="0.2">
      <c r="A7" s="52" t="s">
        <v>1</v>
      </c>
      <c r="B7" s="53">
        <v>294123.58399999997</v>
      </c>
      <c r="C7" s="54">
        <v>100</v>
      </c>
      <c r="D7" s="55">
        <v>93047.130999999994</v>
      </c>
      <c r="E7" s="56">
        <v>31.635385960753155</v>
      </c>
      <c r="F7" s="55">
        <v>163620.35</v>
      </c>
      <c r="G7" s="56">
        <v>55.629796079188274</v>
      </c>
      <c r="H7" s="55">
        <v>23633.437999999998</v>
      </c>
      <c r="I7" s="56">
        <v>8.0352067245311414</v>
      </c>
      <c r="J7" s="55">
        <v>7818.7619999999997</v>
      </c>
      <c r="K7" s="56">
        <v>2.6583254201063999</v>
      </c>
      <c r="L7" s="55">
        <v>6003.9029999999757</v>
      </c>
      <c r="M7" s="56">
        <v>2.0412858154210363</v>
      </c>
      <c r="N7" s="57">
        <v>310054</v>
      </c>
      <c r="O7" s="54">
        <v>99.999999999999986</v>
      </c>
      <c r="P7" s="57">
        <v>96880</v>
      </c>
      <c r="Q7" s="58">
        <v>31.246170021996168</v>
      </c>
      <c r="R7" s="57">
        <v>167938</v>
      </c>
      <c r="S7" s="58">
        <v>54.164113347997443</v>
      </c>
      <c r="T7" s="57">
        <v>34908</v>
      </c>
      <c r="U7" s="58">
        <v>11.258683971179213</v>
      </c>
      <c r="V7" s="57">
        <v>9835</v>
      </c>
      <c r="W7" s="58">
        <v>3.1720280983312588</v>
      </c>
      <c r="X7" s="57">
        <v>493</v>
      </c>
      <c r="Y7" s="58">
        <v>0.1590045604959136</v>
      </c>
      <c r="Z7" s="59"/>
      <c r="AA7" s="60">
        <v>329958461</v>
      </c>
      <c r="AB7" s="58">
        <v>100</v>
      </c>
      <c r="AC7" s="60">
        <v>99909041</v>
      </c>
      <c r="AD7" s="58">
        <v>30.3</v>
      </c>
      <c r="AE7" s="60">
        <v>181429478</v>
      </c>
      <c r="AF7" s="58">
        <v>55</v>
      </c>
      <c r="AG7" s="57">
        <v>36795005</v>
      </c>
      <c r="AH7" s="58">
        <v>11.2</v>
      </c>
      <c r="AI7" s="60">
        <v>11338664</v>
      </c>
      <c r="AJ7" s="58">
        <v>3.4</v>
      </c>
      <c r="AK7" s="57">
        <v>486273</v>
      </c>
      <c r="AL7" s="58">
        <v>0.1</v>
      </c>
      <c r="AM7" s="91">
        <v>379511208</v>
      </c>
      <c r="AN7" s="85">
        <v>100</v>
      </c>
      <c r="AO7" s="91">
        <v>109272178</v>
      </c>
      <c r="AP7" s="85">
        <f>AO7/AM7*100</f>
        <v>28.792872436062545</v>
      </c>
      <c r="AQ7" s="91">
        <v>215405543</v>
      </c>
      <c r="AR7" s="85">
        <f>AQ7/AM7*100</f>
        <v>56.758677598791763</v>
      </c>
      <c r="AS7" s="91">
        <v>41566050</v>
      </c>
      <c r="AT7" s="85">
        <f>AS7/AM7*100</f>
        <v>10.952522382421972</v>
      </c>
      <c r="AU7" s="91">
        <v>12662861</v>
      </c>
      <c r="AV7" s="61">
        <f>AU7/AM7*100</f>
        <v>3.3366237236398035</v>
      </c>
      <c r="AW7" s="91">
        <f>AM7-AO7-AQ7-AS7-AU7</f>
        <v>604576</v>
      </c>
      <c r="AX7" s="61">
        <f>AW7/AM7*100</f>
        <v>0.15930385908391934</v>
      </c>
    </row>
    <row r="8" spans="1:50" s="30" customFormat="1" ht="24" x14ac:dyDescent="0.2">
      <c r="A8" s="62" t="s">
        <v>17</v>
      </c>
      <c r="B8" s="53">
        <v>3425.3359999999998</v>
      </c>
      <c r="C8" s="63">
        <v>99.999999999999986</v>
      </c>
      <c r="D8" s="64">
        <v>177.15799999999999</v>
      </c>
      <c r="E8" s="61">
        <v>5.1719889669217851</v>
      </c>
      <c r="F8" s="64">
        <v>1822.825</v>
      </c>
      <c r="G8" s="61">
        <v>53.215947282252017</v>
      </c>
      <c r="H8" s="64">
        <v>600.00699999999995</v>
      </c>
      <c r="I8" s="61">
        <v>17.516734124769073</v>
      </c>
      <c r="J8" s="64">
        <v>801.36699999999996</v>
      </c>
      <c r="K8" s="61">
        <v>23.395281513988699</v>
      </c>
      <c r="L8" s="64">
        <v>23.978999999999928</v>
      </c>
      <c r="M8" s="61">
        <v>0.70004811206841977</v>
      </c>
      <c r="N8" s="64">
        <v>4340</v>
      </c>
      <c r="O8" s="63">
        <v>100</v>
      </c>
      <c r="P8" s="64">
        <v>177</v>
      </c>
      <c r="Q8" s="61">
        <v>4.0783410138248852</v>
      </c>
      <c r="R8" s="64">
        <v>2476</v>
      </c>
      <c r="S8" s="61">
        <v>57.05069124423963</v>
      </c>
      <c r="T8" s="64">
        <v>910</v>
      </c>
      <c r="U8" s="61">
        <v>20.967741935483872</v>
      </c>
      <c r="V8" s="64">
        <v>775</v>
      </c>
      <c r="W8" s="61">
        <v>17.857142857142858</v>
      </c>
      <c r="X8" s="64">
        <v>2</v>
      </c>
      <c r="Y8" s="61">
        <v>4.6082949308755762E-2</v>
      </c>
      <c r="Z8" s="59"/>
      <c r="AA8" s="65">
        <v>4418171</v>
      </c>
      <c r="AB8" s="61">
        <v>100</v>
      </c>
      <c r="AC8" s="65">
        <v>198264</v>
      </c>
      <c r="AD8" s="59">
        <v>4.5</v>
      </c>
      <c r="AE8" s="65">
        <v>2462782</v>
      </c>
      <c r="AF8" s="59">
        <v>55.8</v>
      </c>
      <c r="AG8" s="64">
        <v>791546</v>
      </c>
      <c r="AH8" s="61">
        <v>17.899999999999999</v>
      </c>
      <c r="AI8" s="65">
        <v>964941</v>
      </c>
      <c r="AJ8" s="61">
        <v>21.8</v>
      </c>
      <c r="AK8" s="59">
        <v>638</v>
      </c>
      <c r="AL8" s="61">
        <v>0</v>
      </c>
      <c r="AM8" s="91">
        <v>4589256</v>
      </c>
      <c r="AN8" s="85">
        <v>100</v>
      </c>
      <c r="AO8" s="91">
        <v>192934</v>
      </c>
      <c r="AP8" s="85">
        <f>AO8/AM8*100</f>
        <v>4.2040365584312571</v>
      </c>
      <c r="AQ8" s="91">
        <v>2465412</v>
      </c>
      <c r="AR8" s="85">
        <f>AQ8/AM8*100</f>
        <v>53.721387519022691</v>
      </c>
      <c r="AS8" s="91">
        <v>922561</v>
      </c>
      <c r="AT8" s="85">
        <f>AS8/AM8*100</f>
        <v>20.102626656695552</v>
      </c>
      <c r="AU8" s="91">
        <v>1007093</v>
      </c>
      <c r="AV8" s="61">
        <f>AU8/AM8*100</f>
        <v>21.944580995263721</v>
      </c>
      <c r="AW8" s="59">
        <f>AM8-AO8-AQ8-AS8-AU8</f>
        <v>1256</v>
      </c>
      <c r="AX8" s="61">
        <f>AW8/AM8*100</f>
        <v>2.7368270586779209E-2</v>
      </c>
    </row>
    <row r="9" spans="1:50" s="30" customFormat="1" ht="12" x14ac:dyDescent="0.2">
      <c r="A9" s="62" t="s">
        <v>18</v>
      </c>
      <c r="B9" s="66" t="s">
        <v>36</v>
      </c>
      <c r="C9" s="65" t="s">
        <v>36</v>
      </c>
      <c r="D9" s="64"/>
      <c r="E9" s="65" t="s">
        <v>36</v>
      </c>
      <c r="F9" s="64"/>
      <c r="G9" s="65" t="s">
        <v>36</v>
      </c>
      <c r="H9" s="64"/>
      <c r="I9" s="65" t="s">
        <v>36</v>
      </c>
      <c r="J9" s="64"/>
      <c r="K9" s="65" t="s">
        <v>36</v>
      </c>
      <c r="L9" s="64"/>
      <c r="M9" s="65" t="s">
        <v>36</v>
      </c>
      <c r="N9" s="65" t="s">
        <v>36</v>
      </c>
      <c r="O9" s="63">
        <v>100</v>
      </c>
      <c r="P9" s="64"/>
      <c r="Q9" s="61"/>
      <c r="R9" s="64"/>
      <c r="S9" s="61"/>
      <c r="T9" s="64" t="s">
        <v>36</v>
      </c>
      <c r="U9" s="61">
        <v>100</v>
      </c>
      <c r="V9" s="64"/>
      <c r="W9" s="61"/>
      <c r="X9" s="64"/>
      <c r="Y9" s="61"/>
      <c r="Z9" s="59"/>
      <c r="AA9" s="67"/>
      <c r="AB9" s="61"/>
      <c r="AC9" s="67"/>
      <c r="AD9" s="59"/>
      <c r="AE9" s="67"/>
      <c r="AF9" s="59"/>
      <c r="AG9" s="59"/>
      <c r="AH9" s="61"/>
      <c r="AI9" s="67"/>
      <c r="AJ9" s="61"/>
      <c r="AK9" s="59"/>
      <c r="AL9" s="61"/>
      <c r="AM9" s="91"/>
      <c r="AN9" s="85"/>
      <c r="AO9" s="91"/>
      <c r="AP9" s="85"/>
      <c r="AQ9" s="91"/>
      <c r="AR9" s="85"/>
      <c r="AS9" s="91"/>
      <c r="AT9" s="85"/>
      <c r="AU9" s="91"/>
      <c r="AV9" s="61"/>
      <c r="AW9" s="59"/>
      <c r="AX9" s="61"/>
    </row>
    <row r="10" spans="1:50" s="30" customFormat="1" ht="12" x14ac:dyDescent="0.2">
      <c r="A10" s="62" t="s">
        <v>19</v>
      </c>
      <c r="B10" s="53"/>
      <c r="C10" s="63"/>
      <c r="D10" s="64"/>
      <c r="E10" s="61"/>
      <c r="F10" s="64"/>
      <c r="G10" s="61"/>
      <c r="H10" s="64"/>
      <c r="I10" s="61"/>
      <c r="J10" s="64"/>
      <c r="K10" s="61"/>
      <c r="L10" s="64"/>
      <c r="M10" s="61"/>
      <c r="N10" s="64"/>
      <c r="O10" s="63"/>
      <c r="P10" s="64"/>
      <c r="Q10" s="61"/>
      <c r="R10" s="64"/>
      <c r="S10" s="61"/>
      <c r="T10" s="64"/>
      <c r="U10" s="61"/>
      <c r="V10" s="64"/>
      <c r="W10" s="61"/>
      <c r="X10" s="64"/>
      <c r="Y10" s="61"/>
      <c r="Z10" s="59"/>
      <c r="AA10" s="67"/>
      <c r="AB10" s="61"/>
      <c r="AC10" s="67"/>
      <c r="AD10" s="59"/>
      <c r="AE10" s="67"/>
      <c r="AF10" s="59"/>
      <c r="AG10" s="59"/>
      <c r="AH10" s="61"/>
      <c r="AI10" s="67"/>
      <c r="AJ10" s="61"/>
      <c r="AK10" s="59"/>
      <c r="AL10" s="61"/>
      <c r="AM10" s="91"/>
      <c r="AN10" s="85"/>
      <c r="AO10" s="91"/>
      <c r="AP10" s="85"/>
      <c r="AQ10" s="91"/>
      <c r="AR10" s="85"/>
      <c r="AS10" s="91"/>
      <c r="AT10" s="85"/>
      <c r="AU10" s="91"/>
      <c r="AV10" s="61"/>
      <c r="AW10" s="59"/>
      <c r="AX10" s="61"/>
    </row>
    <row r="11" spans="1:50" s="30" customFormat="1" ht="24" x14ac:dyDescent="0.2">
      <c r="A11" s="62" t="s">
        <v>20</v>
      </c>
      <c r="B11" s="66" t="s">
        <v>36</v>
      </c>
      <c r="C11" s="63">
        <v>100</v>
      </c>
      <c r="D11" s="65" t="s">
        <v>36</v>
      </c>
      <c r="E11" s="68">
        <v>56.64556962025317</v>
      </c>
      <c r="F11" s="65" t="s">
        <v>36</v>
      </c>
      <c r="G11" s="68">
        <v>16.455696202531644</v>
      </c>
      <c r="H11" s="65" t="s">
        <v>36</v>
      </c>
      <c r="I11" s="68">
        <v>20.88607594936709</v>
      </c>
      <c r="J11" s="65" t="s">
        <v>36</v>
      </c>
      <c r="K11" s="68">
        <v>6.0126582278481013</v>
      </c>
      <c r="L11" s="65" t="s">
        <v>36</v>
      </c>
      <c r="M11" s="61">
        <v>0</v>
      </c>
      <c r="N11" s="65" t="s">
        <v>36</v>
      </c>
      <c r="O11" s="69">
        <v>100</v>
      </c>
      <c r="P11" s="65" t="s">
        <v>36</v>
      </c>
      <c r="Q11" s="68">
        <v>53.432835820895519</v>
      </c>
      <c r="R11" s="65" t="s">
        <v>36</v>
      </c>
      <c r="S11" s="68">
        <v>18.208955223880597</v>
      </c>
      <c r="T11" s="65" t="s">
        <v>36</v>
      </c>
      <c r="U11" s="68">
        <v>20.8955223880597</v>
      </c>
      <c r="V11" s="65" t="s">
        <v>36</v>
      </c>
      <c r="W11" s="68">
        <v>7.4626865671641784</v>
      </c>
      <c r="X11" s="65" t="s">
        <v>36</v>
      </c>
      <c r="Y11" s="68">
        <v>0</v>
      </c>
      <c r="Z11" s="59"/>
      <c r="AA11" s="67" t="s">
        <v>42</v>
      </c>
      <c r="AB11" s="61">
        <v>100</v>
      </c>
      <c r="AC11" s="67" t="s">
        <v>42</v>
      </c>
      <c r="AD11" s="59">
        <v>51.4</v>
      </c>
      <c r="AE11" s="67" t="s">
        <v>42</v>
      </c>
      <c r="AF11" s="61">
        <v>17.8</v>
      </c>
      <c r="AG11" s="59" t="s">
        <v>42</v>
      </c>
      <c r="AH11" s="61">
        <v>21.9</v>
      </c>
      <c r="AI11" s="67" t="s">
        <v>42</v>
      </c>
      <c r="AJ11" s="61">
        <v>8.9</v>
      </c>
      <c r="AK11" s="59"/>
      <c r="AL11" s="61"/>
      <c r="AM11" s="91" t="s">
        <v>42</v>
      </c>
      <c r="AN11" s="85">
        <v>100</v>
      </c>
      <c r="AO11" s="91" t="s">
        <v>42</v>
      </c>
      <c r="AP11" s="85"/>
      <c r="AQ11" s="91" t="s">
        <v>42</v>
      </c>
      <c r="AR11" s="85"/>
      <c r="AS11" s="91" t="s">
        <v>42</v>
      </c>
      <c r="AT11" s="85"/>
      <c r="AU11" s="91" t="s">
        <v>42</v>
      </c>
      <c r="AV11" s="61"/>
      <c r="AW11" s="59"/>
      <c r="AX11" s="61"/>
    </row>
    <row r="12" spans="1:50" s="30" customFormat="1" ht="36" x14ac:dyDescent="0.2">
      <c r="A12" s="62" t="s">
        <v>21</v>
      </c>
      <c r="B12" s="66">
        <v>49</v>
      </c>
      <c r="C12" s="63">
        <v>100</v>
      </c>
      <c r="D12" s="65" t="s">
        <v>36</v>
      </c>
      <c r="E12" s="68">
        <v>10.303067434546421</v>
      </c>
      <c r="F12" s="65" t="s">
        <v>36</v>
      </c>
      <c r="G12" s="68">
        <v>44.682024261732636</v>
      </c>
      <c r="H12" s="65" t="s">
        <v>36</v>
      </c>
      <c r="I12" s="68">
        <v>19.180655965363723</v>
      </c>
      <c r="J12" s="65" t="s">
        <v>36</v>
      </c>
      <c r="K12" s="68">
        <v>25.781154270310015</v>
      </c>
      <c r="L12" s="65" t="s">
        <v>36</v>
      </c>
      <c r="M12" s="61">
        <v>5.3098068047212399E-2</v>
      </c>
      <c r="N12" s="64">
        <v>1328</v>
      </c>
      <c r="O12" s="63">
        <v>100.00000000000001</v>
      </c>
      <c r="P12" s="64" t="s">
        <v>36</v>
      </c>
      <c r="Q12" s="61">
        <v>54.819277108433738</v>
      </c>
      <c r="R12" s="64" t="s">
        <v>36</v>
      </c>
      <c r="S12" s="61">
        <v>5.572289156626506</v>
      </c>
      <c r="T12" s="64">
        <v>489</v>
      </c>
      <c r="U12" s="61">
        <v>36.82228915662651</v>
      </c>
      <c r="V12" s="64" t="s">
        <v>36</v>
      </c>
      <c r="W12" s="61">
        <v>2.786144578313253</v>
      </c>
      <c r="X12" s="64"/>
      <c r="Y12" s="61"/>
      <c r="Z12" s="59"/>
      <c r="AA12" s="67" t="s">
        <v>42</v>
      </c>
      <c r="AB12" s="61">
        <v>100</v>
      </c>
      <c r="AC12" s="67" t="s">
        <v>42</v>
      </c>
      <c r="AD12" s="59">
        <v>55.1</v>
      </c>
      <c r="AE12" s="67" t="s">
        <v>42</v>
      </c>
      <c r="AF12" s="61">
        <v>5.5</v>
      </c>
      <c r="AG12" s="59" t="s">
        <v>42</v>
      </c>
      <c r="AH12" s="61">
        <v>36.6</v>
      </c>
      <c r="AI12" s="67" t="s">
        <v>42</v>
      </c>
      <c r="AJ12" s="61">
        <v>2.8</v>
      </c>
      <c r="AK12" s="59"/>
      <c r="AL12" s="61"/>
      <c r="AM12" s="91" t="s">
        <v>42</v>
      </c>
      <c r="AN12" s="85">
        <v>100</v>
      </c>
      <c r="AO12" s="91" t="s">
        <v>42</v>
      </c>
      <c r="AP12" s="85"/>
      <c r="AQ12" s="91" t="s">
        <v>42</v>
      </c>
      <c r="AR12" s="85"/>
      <c r="AS12" s="91" t="s">
        <v>42</v>
      </c>
      <c r="AT12" s="85"/>
      <c r="AU12" s="91" t="s">
        <v>42</v>
      </c>
      <c r="AV12" s="61"/>
      <c r="AW12" s="59"/>
      <c r="AX12" s="61"/>
    </row>
    <row r="13" spans="1:50" s="30" customFormat="1" ht="12" x14ac:dyDescent="0.2">
      <c r="A13" s="62" t="s">
        <v>22</v>
      </c>
      <c r="B13" s="53">
        <v>531.67499999999995</v>
      </c>
      <c r="C13" s="63">
        <v>100</v>
      </c>
      <c r="D13" s="64" t="s">
        <v>36</v>
      </c>
      <c r="E13" s="61">
        <v>0.22344477359289039</v>
      </c>
      <c r="F13" s="64" t="s">
        <v>36</v>
      </c>
      <c r="G13" s="61">
        <v>41.570320214416704</v>
      </c>
      <c r="H13" s="64">
        <v>111.48699999999999</v>
      </c>
      <c r="I13" s="61">
        <v>20.969013024874219</v>
      </c>
      <c r="J13" s="64">
        <v>40.247</v>
      </c>
      <c r="K13" s="61">
        <v>7.5698500023510613</v>
      </c>
      <c r="L13" s="64">
        <v>157.73399999999998</v>
      </c>
      <c r="M13" s="61">
        <v>29.667371984765129</v>
      </c>
      <c r="N13" s="64">
        <v>773</v>
      </c>
      <c r="O13" s="63">
        <v>100</v>
      </c>
      <c r="P13" s="64" t="s">
        <v>36</v>
      </c>
      <c r="Q13" s="61">
        <v>0.12936610608020699</v>
      </c>
      <c r="R13" s="64" t="s">
        <v>36</v>
      </c>
      <c r="S13" s="61">
        <v>28.71927554980595</v>
      </c>
      <c r="T13" s="64">
        <v>505</v>
      </c>
      <c r="U13" s="61">
        <v>65.329883570504535</v>
      </c>
      <c r="V13" s="64">
        <v>45</v>
      </c>
      <c r="W13" s="61">
        <v>5.8214747736093138</v>
      </c>
      <c r="X13" s="64"/>
      <c r="Y13" s="61"/>
      <c r="Z13" s="59"/>
      <c r="AA13" s="65">
        <v>3079863</v>
      </c>
      <c r="AB13" s="61">
        <v>100</v>
      </c>
      <c r="AC13" s="67" t="s">
        <v>42</v>
      </c>
      <c r="AD13" s="59">
        <v>5.2</v>
      </c>
      <c r="AE13" s="67" t="s">
        <v>42</v>
      </c>
      <c r="AF13" s="59">
        <v>83.5</v>
      </c>
      <c r="AG13" s="64">
        <v>272669</v>
      </c>
      <c r="AH13" s="61">
        <v>8.9</v>
      </c>
      <c r="AI13" s="65">
        <v>74247</v>
      </c>
      <c r="AJ13" s="61">
        <v>2.4</v>
      </c>
      <c r="AK13" s="59"/>
      <c r="AL13" s="61"/>
      <c r="AM13" s="91">
        <v>3095987</v>
      </c>
      <c r="AN13" s="85">
        <v>100</v>
      </c>
      <c r="AO13" s="91" t="s">
        <v>42</v>
      </c>
      <c r="AP13" s="85"/>
      <c r="AQ13" s="91" t="s">
        <v>42</v>
      </c>
      <c r="AR13" s="85"/>
      <c r="AS13" s="91">
        <v>240979</v>
      </c>
      <c r="AT13" s="85">
        <f>AS13/AM13*100</f>
        <v>7.783592114566372</v>
      </c>
      <c r="AU13" s="91">
        <v>113441</v>
      </c>
      <c r="AV13" s="61">
        <f>AU13/AM13*100</f>
        <v>3.6641303726404533</v>
      </c>
      <c r="AW13" s="59"/>
      <c r="AX13" s="61"/>
    </row>
    <row r="14" spans="1:50" s="30" customFormat="1" ht="24" x14ac:dyDescent="0.2">
      <c r="A14" s="62" t="s">
        <v>23</v>
      </c>
      <c r="B14" s="66" t="s">
        <v>36</v>
      </c>
      <c r="C14" s="63">
        <v>100</v>
      </c>
      <c r="D14" s="65" t="s">
        <v>36</v>
      </c>
      <c r="E14" s="68">
        <v>38.613861386138616</v>
      </c>
      <c r="F14" s="65" t="s">
        <v>36</v>
      </c>
      <c r="G14" s="68">
        <v>0.49504950495049505</v>
      </c>
      <c r="H14" s="65" t="s">
        <v>36</v>
      </c>
      <c r="I14" s="68">
        <v>33.168316831683171</v>
      </c>
      <c r="J14" s="65" t="s">
        <v>36</v>
      </c>
      <c r="K14" s="68">
        <v>26.732673267326735</v>
      </c>
      <c r="L14" s="65" t="s">
        <v>36</v>
      </c>
      <c r="M14" s="68">
        <v>0.99009900990099009</v>
      </c>
      <c r="N14" s="65" t="s">
        <v>36</v>
      </c>
      <c r="O14" s="69">
        <v>100</v>
      </c>
      <c r="P14" s="65" t="s">
        <v>36</v>
      </c>
      <c r="Q14" s="68">
        <v>39.408866995073893</v>
      </c>
      <c r="R14" s="65" t="s">
        <v>36</v>
      </c>
      <c r="S14" s="68">
        <v>0.49261083743842365</v>
      </c>
      <c r="T14" s="65" t="s">
        <v>36</v>
      </c>
      <c r="U14" s="68">
        <v>33.497536945812804</v>
      </c>
      <c r="V14" s="65" t="s">
        <v>36</v>
      </c>
      <c r="W14" s="68">
        <v>26.600985221674879</v>
      </c>
      <c r="X14" s="65" t="s">
        <v>36</v>
      </c>
      <c r="Y14" s="68">
        <v>0</v>
      </c>
      <c r="Z14" s="59"/>
      <c r="AA14" s="67" t="s">
        <v>42</v>
      </c>
      <c r="AB14" s="61">
        <v>100</v>
      </c>
      <c r="AC14" s="67"/>
      <c r="AD14" s="59"/>
      <c r="AE14" s="67"/>
      <c r="AF14" s="59"/>
      <c r="AG14" s="59" t="s">
        <v>42</v>
      </c>
      <c r="AH14" s="61">
        <v>100</v>
      </c>
      <c r="AI14" s="67"/>
      <c r="AJ14" s="61"/>
      <c r="AK14" s="59"/>
      <c r="AL14" s="61"/>
      <c r="AM14" s="91" t="s">
        <v>42</v>
      </c>
      <c r="AN14" s="85">
        <v>100</v>
      </c>
      <c r="AO14" s="91"/>
      <c r="AP14" s="85"/>
      <c r="AQ14" s="91"/>
      <c r="AR14" s="85"/>
      <c r="AS14" s="91" t="s">
        <v>42</v>
      </c>
      <c r="AT14" s="85"/>
      <c r="AU14" s="91"/>
      <c r="AV14" s="61"/>
      <c r="AW14" s="59"/>
      <c r="AX14" s="61"/>
    </row>
    <row r="15" spans="1:50" s="30" customFormat="1" ht="12" x14ac:dyDescent="0.2">
      <c r="A15" s="62" t="s">
        <v>24</v>
      </c>
      <c r="B15" s="53">
        <v>1683.373</v>
      </c>
      <c r="C15" s="63">
        <v>100</v>
      </c>
      <c r="D15" s="65">
        <v>686.08699999999999</v>
      </c>
      <c r="E15" s="68">
        <v>40.756683159347332</v>
      </c>
      <c r="F15" s="65">
        <v>316.67599999999999</v>
      </c>
      <c r="G15" s="68">
        <v>18.811992351071328</v>
      </c>
      <c r="H15" s="65">
        <v>275.63400000000001</v>
      </c>
      <c r="I15" s="68">
        <v>16.373911189023467</v>
      </c>
      <c r="J15" s="65">
        <v>382.46800000000002</v>
      </c>
      <c r="K15" s="68">
        <v>22.720335897035298</v>
      </c>
      <c r="L15" s="65">
        <v>22.508000000000095</v>
      </c>
      <c r="M15" s="68">
        <v>1.3370774035225761</v>
      </c>
      <c r="N15" s="65">
        <v>1738</v>
      </c>
      <c r="O15" s="69">
        <v>100</v>
      </c>
      <c r="P15" s="65">
        <v>693</v>
      </c>
      <c r="Q15" s="68">
        <v>39.87341772151899</v>
      </c>
      <c r="R15" s="65">
        <v>317</v>
      </c>
      <c r="S15" s="68">
        <v>18.239355581127732</v>
      </c>
      <c r="T15" s="65">
        <v>309</v>
      </c>
      <c r="U15" s="68">
        <v>17.779056386651323</v>
      </c>
      <c r="V15" s="65">
        <v>419</v>
      </c>
      <c r="W15" s="68">
        <v>24.108170310701958</v>
      </c>
      <c r="X15" s="65"/>
      <c r="Y15" s="68"/>
      <c r="Z15" s="59"/>
      <c r="AA15" s="65">
        <v>1697439</v>
      </c>
      <c r="AB15" s="61">
        <v>100</v>
      </c>
      <c r="AC15" s="65">
        <v>670741</v>
      </c>
      <c r="AD15" s="59">
        <v>39.5</v>
      </c>
      <c r="AE15" s="65">
        <v>326456</v>
      </c>
      <c r="AF15" s="59">
        <v>19.2</v>
      </c>
      <c r="AG15" s="64">
        <v>286645</v>
      </c>
      <c r="AH15" s="61">
        <v>16.899999999999999</v>
      </c>
      <c r="AI15" s="65">
        <v>413597</v>
      </c>
      <c r="AJ15" s="61">
        <v>24.4</v>
      </c>
      <c r="AK15" s="59"/>
      <c r="AL15" s="61"/>
      <c r="AM15" s="91">
        <v>1816539</v>
      </c>
      <c r="AN15" s="85">
        <v>100</v>
      </c>
      <c r="AO15" s="91">
        <v>686078</v>
      </c>
      <c r="AP15" s="85">
        <v>28.792872436062545</v>
      </c>
      <c r="AQ15" s="91">
        <v>328520</v>
      </c>
      <c r="AR15" s="85">
        <f>AQ15/AM15*100</f>
        <v>18.084940648122611</v>
      </c>
      <c r="AS15" s="91">
        <v>293728</v>
      </c>
      <c r="AT15" s="85">
        <f>AS15/AM15*100</f>
        <v>16.169650087336411</v>
      </c>
      <c r="AU15" s="91">
        <v>508213</v>
      </c>
      <c r="AV15" s="61">
        <f>AU15/AM15*100</f>
        <v>27.976993612578642</v>
      </c>
      <c r="AW15" s="59"/>
      <c r="AX15" s="61"/>
    </row>
    <row r="16" spans="1:50" s="30" customFormat="1" ht="31.5" customHeight="1" x14ac:dyDescent="0.2">
      <c r="A16" s="62" t="s">
        <v>25</v>
      </c>
      <c r="B16" s="66" t="s">
        <v>36</v>
      </c>
      <c r="C16" s="63">
        <v>100</v>
      </c>
      <c r="D16" s="65" t="s">
        <v>36</v>
      </c>
      <c r="E16" s="68">
        <v>19.634703196347029</v>
      </c>
      <c r="F16" s="65" t="s">
        <v>36</v>
      </c>
      <c r="G16" s="68">
        <v>9.5890410958904102</v>
      </c>
      <c r="H16" s="65" t="s">
        <v>36</v>
      </c>
      <c r="I16" s="68">
        <v>57.990867579908681</v>
      </c>
      <c r="J16" s="65" t="s">
        <v>36</v>
      </c>
      <c r="K16" s="68">
        <v>2.2831050228310499</v>
      </c>
      <c r="L16" s="65" t="s">
        <v>36</v>
      </c>
      <c r="M16" s="68">
        <v>10.50228310502283</v>
      </c>
      <c r="N16" s="65" t="s">
        <v>36</v>
      </c>
      <c r="O16" s="69">
        <v>100</v>
      </c>
      <c r="P16" s="65" t="s">
        <v>36</v>
      </c>
      <c r="Q16" s="68">
        <v>20.093457943925234</v>
      </c>
      <c r="R16" s="65" t="s">
        <v>36</v>
      </c>
      <c r="S16" s="68">
        <v>10.2803738317757</v>
      </c>
      <c r="T16" s="65" t="s">
        <v>36</v>
      </c>
      <c r="U16" s="68">
        <v>67.289719626168221</v>
      </c>
      <c r="V16" s="65" t="s">
        <v>36</v>
      </c>
      <c r="W16" s="68">
        <v>2.3364485981308412</v>
      </c>
      <c r="X16" s="65" t="s">
        <v>36</v>
      </c>
      <c r="Y16" s="68">
        <v>0</v>
      </c>
      <c r="Z16" s="59"/>
      <c r="AA16" s="67" t="s">
        <v>42</v>
      </c>
      <c r="AB16" s="61">
        <v>100</v>
      </c>
      <c r="AC16" s="67" t="s">
        <v>42</v>
      </c>
      <c r="AD16" s="59">
        <v>29.7</v>
      </c>
      <c r="AE16" s="67" t="s">
        <v>42</v>
      </c>
      <c r="AF16" s="61">
        <v>7.2</v>
      </c>
      <c r="AG16" s="59" t="s">
        <v>42</v>
      </c>
      <c r="AH16" s="61">
        <v>61.4</v>
      </c>
      <c r="AI16" s="67" t="s">
        <v>42</v>
      </c>
      <c r="AJ16" s="61">
        <v>1.7</v>
      </c>
      <c r="AK16" s="59"/>
      <c r="AL16" s="61"/>
      <c r="AM16" s="91" t="s">
        <v>42</v>
      </c>
      <c r="AN16" s="85">
        <v>100</v>
      </c>
      <c r="AO16" s="91" t="s">
        <v>42</v>
      </c>
      <c r="AP16" s="85"/>
      <c r="AQ16" s="91" t="s">
        <v>42</v>
      </c>
      <c r="AR16" s="85"/>
      <c r="AS16" s="91" t="s">
        <v>42</v>
      </c>
      <c r="AT16" s="85"/>
      <c r="AU16" s="91" t="s">
        <v>42</v>
      </c>
      <c r="AV16" s="61"/>
      <c r="AW16" s="59"/>
      <c r="AX16" s="61"/>
    </row>
    <row r="17" spans="1:50" s="30" customFormat="1" ht="24" x14ac:dyDescent="0.2">
      <c r="A17" s="62" t="s">
        <v>26</v>
      </c>
      <c r="B17" s="53">
        <v>830.553</v>
      </c>
      <c r="C17" s="63">
        <v>99.999999999999986</v>
      </c>
      <c r="D17" s="53">
        <v>46.835000000000001</v>
      </c>
      <c r="E17" s="70">
        <v>5.6390140063307221</v>
      </c>
      <c r="F17" s="53">
        <v>23.116</v>
      </c>
      <c r="G17" s="70">
        <v>2.7832058881251407</v>
      </c>
      <c r="H17" s="53">
        <v>247.749</v>
      </c>
      <c r="I17" s="70">
        <v>29.829402819567203</v>
      </c>
      <c r="J17" s="53">
        <v>14.961</v>
      </c>
      <c r="K17" s="70">
        <v>1.8013299572694337</v>
      </c>
      <c r="L17" s="53">
        <v>497.89199999999994</v>
      </c>
      <c r="M17" s="70">
        <v>59.947047328707491</v>
      </c>
      <c r="N17" s="53">
        <v>3110</v>
      </c>
      <c r="O17" s="63">
        <v>100.00000000000001</v>
      </c>
      <c r="P17" s="53">
        <v>46</v>
      </c>
      <c r="Q17" s="70">
        <v>1.4790996784565917</v>
      </c>
      <c r="R17" s="53">
        <v>2229</v>
      </c>
      <c r="S17" s="70">
        <v>71.672025723472672</v>
      </c>
      <c r="T17" s="53">
        <v>760</v>
      </c>
      <c r="U17" s="70">
        <v>24.437299035369776</v>
      </c>
      <c r="V17" s="53">
        <v>32</v>
      </c>
      <c r="W17" s="70">
        <v>1.0289389067524115</v>
      </c>
      <c r="X17" s="53">
        <v>43</v>
      </c>
      <c r="Y17" s="70">
        <v>1.382636655948553</v>
      </c>
      <c r="Z17" s="59"/>
      <c r="AA17" s="65">
        <v>848872</v>
      </c>
      <c r="AB17" s="61">
        <v>100</v>
      </c>
      <c r="AC17" s="65">
        <v>41045</v>
      </c>
      <c r="AD17" s="61">
        <v>4.8</v>
      </c>
      <c r="AE17" s="65">
        <v>22633</v>
      </c>
      <c r="AF17" s="61">
        <v>2.7</v>
      </c>
      <c r="AG17" s="64">
        <v>701704</v>
      </c>
      <c r="AH17" s="61">
        <v>82.7</v>
      </c>
      <c r="AI17" s="65">
        <v>16047</v>
      </c>
      <c r="AJ17" s="61">
        <v>1.9</v>
      </c>
      <c r="AK17" s="64">
        <v>67443</v>
      </c>
      <c r="AL17" s="61">
        <v>7.9</v>
      </c>
      <c r="AM17" s="91">
        <v>921891</v>
      </c>
      <c r="AN17" s="85">
        <v>100</v>
      </c>
      <c r="AO17" s="91">
        <v>40109</v>
      </c>
      <c r="AP17" s="85">
        <f>AO17/AM17*100</f>
        <v>4.3507312686640827</v>
      </c>
      <c r="AQ17" s="91">
        <v>28489</v>
      </c>
      <c r="AR17" s="85">
        <f>AQ17/AM17*100</f>
        <v>3.0902785687245018</v>
      </c>
      <c r="AS17" s="91">
        <v>753530</v>
      </c>
      <c r="AT17" s="85">
        <f t="shared" ref="AT17:AT26" si="0">AS17/AM17*100</f>
        <v>81.737428828353899</v>
      </c>
      <c r="AU17" s="91">
        <v>15815</v>
      </c>
      <c r="AV17" s="61">
        <f>AU17/AM17*100</f>
        <v>1.7154956497026221</v>
      </c>
      <c r="AW17" s="59">
        <f>AM17-AO17-AQ17-AS17-AU17</f>
        <v>83948</v>
      </c>
      <c r="AX17" s="61">
        <f>AW17/AM17*100</f>
        <v>9.1060656845548991</v>
      </c>
    </row>
    <row r="18" spans="1:50" s="32" customFormat="1" ht="12" x14ac:dyDescent="0.2">
      <c r="A18" s="71" t="s">
        <v>27</v>
      </c>
      <c r="B18" s="66">
        <v>135.602</v>
      </c>
      <c r="C18" s="69">
        <v>100</v>
      </c>
      <c r="D18" s="66">
        <v>71</v>
      </c>
      <c r="E18" s="72">
        <v>52.457190896889415</v>
      </c>
      <c r="F18" s="66" t="s">
        <v>36</v>
      </c>
      <c r="G18" s="72">
        <v>0.9269774782082858</v>
      </c>
      <c r="H18" s="66">
        <v>4</v>
      </c>
      <c r="I18" s="72">
        <v>3.200542764855975</v>
      </c>
      <c r="J18" s="66" t="s">
        <v>36</v>
      </c>
      <c r="K18" s="72">
        <v>31.797466114069117</v>
      </c>
      <c r="L18" s="66">
        <v>15.754000000000012</v>
      </c>
      <c r="M18" s="72">
        <v>11.617822745977206</v>
      </c>
      <c r="N18" s="66">
        <v>79</v>
      </c>
      <c r="O18" s="69">
        <v>100</v>
      </c>
      <c r="P18" s="66" t="s">
        <v>36</v>
      </c>
      <c r="Q18" s="72">
        <v>20.253164556962027</v>
      </c>
      <c r="R18" s="66" t="s">
        <v>36</v>
      </c>
      <c r="S18" s="72">
        <v>1.2658227848101267</v>
      </c>
      <c r="T18" s="66">
        <v>19</v>
      </c>
      <c r="U18" s="72">
        <v>24.050632911392405</v>
      </c>
      <c r="V18" s="66" t="s">
        <v>36</v>
      </c>
      <c r="W18" s="72">
        <v>54.430379746835442</v>
      </c>
      <c r="X18" s="66"/>
      <c r="Y18" s="72"/>
      <c r="Z18" s="73"/>
      <c r="AA18" s="66">
        <v>85191</v>
      </c>
      <c r="AB18" s="70">
        <v>100</v>
      </c>
      <c r="AC18" s="74" t="s">
        <v>42</v>
      </c>
      <c r="AD18" s="70">
        <v>28.7</v>
      </c>
      <c r="AE18" s="74" t="s">
        <v>42</v>
      </c>
      <c r="AF18" s="70">
        <v>1.5</v>
      </c>
      <c r="AG18" s="53">
        <v>13144</v>
      </c>
      <c r="AH18" s="70">
        <v>15.4</v>
      </c>
      <c r="AI18" s="74" t="s">
        <v>42</v>
      </c>
      <c r="AJ18" s="70">
        <v>54.2</v>
      </c>
      <c r="AK18" s="73">
        <v>160</v>
      </c>
      <c r="AL18" s="70">
        <v>0.2</v>
      </c>
      <c r="AM18" s="91">
        <v>78501</v>
      </c>
      <c r="AN18" s="85">
        <v>100</v>
      </c>
      <c r="AO18" s="91" t="s">
        <v>42</v>
      </c>
      <c r="AP18" s="92"/>
      <c r="AQ18" s="53" t="s">
        <v>42</v>
      </c>
      <c r="AR18" s="92"/>
      <c r="AS18" s="53">
        <v>19796</v>
      </c>
      <c r="AT18" s="92">
        <f t="shared" si="0"/>
        <v>25.21751315269869</v>
      </c>
      <c r="AU18" s="53" t="s">
        <v>42</v>
      </c>
      <c r="AV18" s="70"/>
      <c r="AW18" s="73"/>
      <c r="AX18" s="70"/>
    </row>
    <row r="19" spans="1:50" s="30" customFormat="1" ht="24" x14ac:dyDescent="0.2">
      <c r="A19" s="62" t="s">
        <v>28</v>
      </c>
      <c r="B19" s="53">
        <v>1769.578</v>
      </c>
      <c r="C19" s="63">
        <v>100</v>
      </c>
      <c r="D19" s="53">
        <v>707.72199999999998</v>
      </c>
      <c r="E19" s="70">
        <v>39.993829037205479</v>
      </c>
      <c r="F19" s="53">
        <v>706.22699999999998</v>
      </c>
      <c r="G19" s="70">
        <v>39.909345617994795</v>
      </c>
      <c r="H19" s="53">
        <v>151.44499999999999</v>
      </c>
      <c r="I19" s="70">
        <v>8.5582551320145246</v>
      </c>
      <c r="J19" s="53">
        <v>152.244</v>
      </c>
      <c r="K19" s="70">
        <v>8.603407140007393</v>
      </c>
      <c r="L19" s="53">
        <v>51.940000000000026</v>
      </c>
      <c r="M19" s="70">
        <v>2.9351630727778049</v>
      </c>
      <c r="N19" s="53">
        <v>2218</v>
      </c>
      <c r="O19" s="63">
        <v>99.999999999999986</v>
      </c>
      <c r="P19" s="53">
        <v>865</v>
      </c>
      <c r="Q19" s="70">
        <v>38.999098286744818</v>
      </c>
      <c r="R19" s="53">
        <v>734</v>
      </c>
      <c r="S19" s="70">
        <v>33.092876465284036</v>
      </c>
      <c r="T19" s="53">
        <v>397</v>
      </c>
      <c r="U19" s="70">
        <v>17.899008115419296</v>
      </c>
      <c r="V19" s="53">
        <v>222</v>
      </c>
      <c r="W19" s="70">
        <v>10.009017132551849</v>
      </c>
      <c r="X19" s="53"/>
      <c r="Y19" s="70"/>
      <c r="Z19" s="59"/>
      <c r="AA19" s="65">
        <v>2451511</v>
      </c>
      <c r="AB19" s="61">
        <v>100</v>
      </c>
      <c r="AC19" s="65">
        <v>936833</v>
      </c>
      <c r="AD19" s="59">
        <v>38.200000000000003</v>
      </c>
      <c r="AE19" s="65">
        <v>892085</v>
      </c>
      <c r="AF19" s="59">
        <v>36.4</v>
      </c>
      <c r="AG19" s="64">
        <v>380541</v>
      </c>
      <c r="AH19" s="61">
        <v>15.5</v>
      </c>
      <c r="AI19" s="65">
        <v>242052</v>
      </c>
      <c r="AJ19" s="61">
        <v>9.9</v>
      </c>
      <c r="AK19" s="59"/>
      <c r="AL19" s="61"/>
      <c r="AM19" s="91">
        <v>2522456</v>
      </c>
      <c r="AN19" s="85">
        <v>100</v>
      </c>
      <c r="AO19" s="91">
        <v>939853</v>
      </c>
      <c r="AP19" s="85">
        <f t="shared" ref="AP19:AP26" si="1">AO19/AM19*100</f>
        <v>37.259440798967361</v>
      </c>
      <c r="AQ19" s="91">
        <v>916981</v>
      </c>
      <c r="AR19" s="85">
        <f t="shared" ref="AR19:AR26" si="2">AQ19/AM19*100</f>
        <v>36.352705458489666</v>
      </c>
      <c r="AS19" s="91">
        <v>342953</v>
      </c>
      <c r="AT19" s="85">
        <f t="shared" si="0"/>
        <v>13.595995331534027</v>
      </c>
      <c r="AU19" s="91">
        <v>322669</v>
      </c>
      <c r="AV19" s="61">
        <f t="shared" ref="AV19:AV26" si="3">AU19/AM19*100</f>
        <v>12.791858411008953</v>
      </c>
      <c r="AW19" s="59">
        <f t="shared" ref="AW19:AW26" si="4">AM19-AO19-AQ19-AS19-AU19</f>
        <v>0</v>
      </c>
      <c r="AX19" s="61"/>
    </row>
    <row r="20" spans="1:50" s="30" customFormat="1" ht="24" x14ac:dyDescent="0.2">
      <c r="A20" s="62" t="s">
        <v>29</v>
      </c>
      <c r="B20" s="53">
        <v>54975.559000000001</v>
      </c>
      <c r="C20" s="63">
        <v>100.00000000000001</v>
      </c>
      <c r="D20" s="53">
        <v>937.221</v>
      </c>
      <c r="E20" s="70">
        <v>1.7047957620585541</v>
      </c>
      <c r="F20" s="53">
        <v>52489.317999999999</v>
      </c>
      <c r="G20" s="70">
        <v>95.477552124572298</v>
      </c>
      <c r="H20" s="53">
        <v>1104.1669999999999</v>
      </c>
      <c r="I20" s="70">
        <v>2.0084688906937718</v>
      </c>
      <c r="J20" s="53">
        <v>393.69</v>
      </c>
      <c r="K20" s="70">
        <v>0.71611822992104546</v>
      </c>
      <c r="L20" s="53">
        <v>51.16300000000416</v>
      </c>
      <c r="M20" s="70">
        <v>9.3064992754333178E-2</v>
      </c>
      <c r="N20" s="53">
        <v>3921</v>
      </c>
      <c r="O20" s="63">
        <v>100</v>
      </c>
      <c r="P20" s="53">
        <v>665</v>
      </c>
      <c r="Q20" s="70">
        <v>16.95995919408314</v>
      </c>
      <c r="R20" s="53">
        <v>1676</v>
      </c>
      <c r="S20" s="70">
        <v>42.744197908696762</v>
      </c>
      <c r="T20" s="53">
        <v>1169</v>
      </c>
      <c r="U20" s="70">
        <v>29.813823004335628</v>
      </c>
      <c r="V20" s="53">
        <v>379</v>
      </c>
      <c r="W20" s="70">
        <v>9.6659015557255792</v>
      </c>
      <c r="X20" s="53">
        <v>32</v>
      </c>
      <c r="Y20" s="70">
        <v>0.81611833715888804</v>
      </c>
      <c r="Z20" s="59"/>
      <c r="AA20" s="65">
        <v>4190371</v>
      </c>
      <c r="AB20" s="61">
        <v>100</v>
      </c>
      <c r="AC20" s="65">
        <v>819210</v>
      </c>
      <c r="AD20" s="59">
        <v>19.5</v>
      </c>
      <c r="AE20" s="65">
        <v>1697751</v>
      </c>
      <c r="AF20" s="59">
        <v>40.5</v>
      </c>
      <c r="AG20" s="64">
        <v>1259667</v>
      </c>
      <c r="AH20" s="61">
        <v>30.1</v>
      </c>
      <c r="AI20" s="65">
        <v>389262</v>
      </c>
      <c r="AJ20" s="61">
        <v>9.3000000000000007</v>
      </c>
      <c r="AK20" s="64">
        <v>24481</v>
      </c>
      <c r="AL20" s="61">
        <v>0.6</v>
      </c>
      <c r="AM20" s="91">
        <v>5192832</v>
      </c>
      <c r="AN20" s="85">
        <v>100</v>
      </c>
      <c r="AO20" s="91">
        <v>1205528</v>
      </c>
      <c r="AP20" s="85">
        <f t="shared" si="1"/>
        <v>23.215232073750894</v>
      </c>
      <c r="AQ20" s="91">
        <v>1640539</v>
      </c>
      <c r="AR20" s="85">
        <f t="shared" si="2"/>
        <v>31.59237579802312</v>
      </c>
      <c r="AS20" s="91">
        <v>1856109</v>
      </c>
      <c r="AT20" s="85">
        <f t="shared" si="0"/>
        <v>35.743675127560451</v>
      </c>
      <c r="AU20" s="91">
        <v>466531</v>
      </c>
      <c r="AV20" s="61">
        <f t="shared" si="3"/>
        <v>8.9841342835662701</v>
      </c>
      <c r="AW20" s="59">
        <f t="shared" si="4"/>
        <v>24125</v>
      </c>
      <c r="AX20" s="61">
        <f t="shared" ref="AX20:AX26" si="5">AW20/AM20*100</f>
        <v>0.46458271709926297</v>
      </c>
    </row>
    <row r="21" spans="1:50" s="30" customFormat="1" ht="24" x14ac:dyDescent="0.2">
      <c r="A21" s="62" t="s">
        <v>30</v>
      </c>
      <c r="B21" s="53">
        <v>353.63200000000001</v>
      </c>
      <c r="C21" s="63">
        <v>100</v>
      </c>
      <c r="D21" s="53">
        <v>179.67400000000001</v>
      </c>
      <c r="E21" s="70">
        <v>50.80818477965795</v>
      </c>
      <c r="F21" s="53">
        <v>27.042000000000002</v>
      </c>
      <c r="G21" s="70">
        <v>7.6469324043073019</v>
      </c>
      <c r="H21" s="53">
        <v>39.619999999999997</v>
      </c>
      <c r="I21" s="70">
        <v>11.20373721835128</v>
      </c>
      <c r="J21" s="53">
        <v>91.585999999999999</v>
      </c>
      <c r="K21" s="70">
        <v>25.898674328115099</v>
      </c>
      <c r="L21" s="53">
        <v>15.709999999999994</v>
      </c>
      <c r="M21" s="70">
        <v>4.4424712695683626</v>
      </c>
      <c r="N21" s="53">
        <v>400</v>
      </c>
      <c r="O21" s="63">
        <v>100</v>
      </c>
      <c r="P21" s="53">
        <v>180</v>
      </c>
      <c r="Q21" s="70">
        <v>45</v>
      </c>
      <c r="R21" s="53">
        <v>36</v>
      </c>
      <c r="S21" s="70">
        <v>9</v>
      </c>
      <c r="T21" s="53">
        <v>69</v>
      </c>
      <c r="U21" s="70">
        <v>17.25</v>
      </c>
      <c r="V21" s="53">
        <v>115</v>
      </c>
      <c r="W21" s="70">
        <v>28.749999999999996</v>
      </c>
      <c r="X21" s="53"/>
      <c r="Y21" s="70"/>
      <c r="Z21" s="59"/>
      <c r="AA21" s="65">
        <v>508528</v>
      </c>
      <c r="AB21" s="61">
        <v>100</v>
      </c>
      <c r="AC21" s="65">
        <v>188642</v>
      </c>
      <c r="AD21" s="59">
        <v>37.1</v>
      </c>
      <c r="AE21" s="65">
        <v>56265</v>
      </c>
      <c r="AF21" s="61">
        <v>11.1</v>
      </c>
      <c r="AG21" s="64">
        <v>122235</v>
      </c>
      <c r="AH21" s="61">
        <v>24</v>
      </c>
      <c r="AI21" s="65">
        <v>140906</v>
      </c>
      <c r="AJ21" s="61">
        <v>27.7</v>
      </c>
      <c r="AK21" s="59">
        <v>480</v>
      </c>
      <c r="AL21" s="61">
        <v>0.1</v>
      </c>
      <c r="AM21" s="91">
        <v>571990</v>
      </c>
      <c r="AN21" s="85">
        <v>100</v>
      </c>
      <c r="AO21" s="91">
        <v>214889</v>
      </c>
      <c r="AP21" s="85">
        <f t="shared" si="1"/>
        <v>37.568663787828463</v>
      </c>
      <c r="AQ21" s="91">
        <v>77012</v>
      </c>
      <c r="AR21" s="85">
        <f t="shared" si="2"/>
        <v>13.463871746009545</v>
      </c>
      <c r="AS21" s="91">
        <v>124191</v>
      </c>
      <c r="AT21" s="85">
        <f t="shared" si="0"/>
        <v>21.712092868756447</v>
      </c>
      <c r="AU21" s="91">
        <v>155418</v>
      </c>
      <c r="AV21" s="61">
        <f t="shared" si="3"/>
        <v>27.171454046399411</v>
      </c>
      <c r="AW21" s="59">
        <f t="shared" si="4"/>
        <v>480</v>
      </c>
      <c r="AX21" s="61">
        <f t="shared" si="5"/>
        <v>8.3917551006136473E-2</v>
      </c>
    </row>
    <row r="22" spans="1:50" s="30" customFormat="1" ht="36" x14ac:dyDescent="0.2">
      <c r="A22" s="62" t="s">
        <v>31</v>
      </c>
      <c r="B22" s="53">
        <v>167771.09099999999</v>
      </c>
      <c r="C22" s="63">
        <v>100</v>
      </c>
      <c r="D22" s="53">
        <v>49661.059000000001</v>
      </c>
      <c r="E22" s="70">
        <v>29.600486415147653</v>
      </c>
      <c r="F22" s="53">
        <v>105600.08500000001</v>
      </c>
      <c r="G22" s="70">
        <v>62.942956602696242</v>
      </c>
      <c r="H22" s="53">
        <v>5958.424</v>
      </c>
      <c r="I22" s="70">
        <v>3.5515200887618956</v>
      </c>
      <c r="J22" s="53">
        <v>3501.6089999999999</v>
      </c>
      <c r="K22" s="70">
        <v>2.0871349045468151</v>
      </c>
      <c r="L22" s="53">
        <v>3049.9139999999711</v>
      </c>
      <c r="M22" s="70">
        <v>1.8179019888473942</v>
      </c>
      <c r="N22" s="53">
        <v>225851</v>
      </c>
      <c r="O22" s="63">
        <v>100</v>
      </c>
      <c r="P22" s="53">
        <v>52209</v>
      </c>
      <c r="Q22" s="70">
        <v>23.116568002798303</v>
      </c>
      <c r="R22" s="53">
        <v>157055</v>
      </c>
      <c r="S22" s="70">
        <v>69.539209478815678</v>
      </c>
      <c r="T22" s="53">
        <v>11385</v>
      </c>
      <c r="U22" s="70">
        <v>5.0409340671504665</v>
      </c>
      <c r="V22" s="53">
        <v>4907</v>
      </c>
      <c r="W22" s="70">
        <v>2.1726713629782468</v>
      </c>
      <c r="X22" s="53">
        <v>295</v>
      </c>
      <c r="Y22" s="70">
        <v>0.13061708825730237</v>
      </c>
      <c r="Z22" s="59"/>
      <c r="AA22" s="65">
        <v>243657355</v>
      </c>
      <c r="AB22" s="61">
        <v>100</v>
      </c>
      <c r="AC22" s="65">
        <v>54101373</v>
      </c>
      <c r="AD22" s="59">
        <v>22.2</v>
      </c>
      <c r="AE22" s="65">
        <v>169870326</v>
      </c>
      <c r="AF22" s="61">
        <v>69.7</v>
      </c>
      <c r="AG22" s="64">
        <v>13276411</v>
      </c>
      <c r="AH22" s="61">
        <v>5.5</v>
      </c>
      <c r="AI22" s="65">
        <v>6087511</v>
      </c>
      <c r="AJ22" s="61">
        <v>2.5</v>
      </c>
      <c r="AK22" s="64">
        <v>321734</v>
      </c>
      <c r="AL22" s="61">
        <v>0.1</v>
      </c>
      <c r="AM22" s="91">
        <v>286055457</v>
      </c>
      <c r="AN22" s="85">
        <v>100</v>
      </c>
      <c r="AO22" s="91">
        <v>60166353</v>
      </c>
      <c r="AP22" s="85">
        <f t="shared" si="1"/>
        <v>21.03310792634171</v>
      </c>
      <c r="AQ22" s="91">
        <v>203086896</v>
      </c>
      <c r="AR22" s="85">
        <f t="shared" si="2"/>
        <v>70.99563774446716</v>
      </c>
      <c r="AS22" s="91">
        <v>15716055</v>
      </c>
      <c r="AT22" s="85">
        <f t="shared" si="0"/>
        <v>5.4940587971373676</v>
      </c>
      <c r="AU22" s="91">
        <v>6677009</v>
      </c>
      <c r="AV22" s="61">
        <f t="shared" si="3"/>
        <v>2.3341659236376673</v>
      </c>
      <c r="AW22" s="59">
        <f t="shared" si="4"/>
        <v>409144</v>
      </c>
      <c r="AX22" s="61">
        <f t="shared" si="5"/>
        <v>0.14302960841610513</v>
      </c>
    </row>
    <row r="23" spans="1:50" s="30" customFormat="1" ht="12" x14ac:dyDescent="0.2">
      <c r="A23" s="62" t="s">
        <v>32</v>
      </c>
      <c r="B23" s="53">
        <v>29020.161</v>
      </c>
      <c r="C23" s="63">
        <v>100</v>
      </c>
      <c r="D23" s="53">
        <v>22814.986000000001</v>
      </c>
      <c r="E23" s="70">
        <v>78.617709943097836</v>
      </c>
      <c r="F23" s="53">
        <v>916.00800000000004</v>
      </c>
      <c r="G23" s="70">
        <v>3.1564538873509349</v>
      </c>
      <c r="H23" s="53">
        <v>2976.2719999999999</v>
      </c>
      <c r="I23" s="70">
        <v>10.25587694017273</v>
      </c>
      <c r="J23" s="53">
        <v>792.45100000000002</v>
      </c>
      <c r="K23" s="70">
        <v>2.7306912597762638</v>
      </c>
      <c r="L23" s="53">
        <v>1520.4439999999995</v>
      </c>
      <c r="M23" s="70">
        <v>5.239267969602234</v>
      </c>
      <c r="N23" s="75">
        <v>30388</v>
      </c>
      <c r="O23" s="63">
        <v>100.00000000000001</v>
      </c>
      <c r="P23" s="53">
        <v>23410</v>
      </c>
      <c r="Q23" s="70">
        <v>77.036988284849286</v>
      </c>
      <c r="R23" s="53">
        <v>1283</v>
      </c>
      <c r="S23" s="70">
        <v>4.2220613400026332</v>
      </c>
      <c r="T23" s="53">
        <v>4766</v>
      </c>
      <c r="U23" s="70">
        <v>15.68382256153745</v>
      </c>
      <c r="V23" s="53">
        <v>860</v>
      </c>
      <c r="W23" s="70">
        <v>2.8300644991443993</v>
      </c>
      <c r="X23" s="53">
        <v>69</v>
      </c>
      <c r="Y23" s="70">
        <v>0.2270633144662367</v>
      </c>
      <c r="Z23" s="59"/>
      <c r="AA23" s="65">
        <v>31148415</v>
      </c>
      <c r="AB23" s="61">
        <v>100</v>
      </c>
      <c r="AC23" s="65">
        <v>24249442</v>
      </c>
      <c r="AD23" s="59">
        <v>77.8</v>
      </c>
      <c r="AE23" s="65">
        <v>1427249</v>
      </c>
      <c r="AF23" s="61">
        <v>4.5999999999999996</v>
      </c>
      <c r="AG23" s="64">
        <v>4571098</v>
      </c>
      <c r="AH23" s="61">
        <v>14.7</v>
      </c>
      <c r="AI23" s="65">
        <v>868967</v>
      </c>
      <c r="AJ23" s="61">
        <v>2.8</v>
      </c>
      <c r="AK23" s="64">
        <v>31659</v>
      </c>
      <c r="AL23" s="61">
        <v>0.1</v>
      </c>
      <c r="AM23" s="91">
        <v>34372736</v>
      </c>
      <c r="AN23" s="85">
        <v>100</v>
      </c>
      <c r="AO23" s="91">
        <v>26063452</v>
      </c>
      <c r="AP23" s="85">
        <f t="shared" si="1"/>
        <v>75.82594530735058</v>
      </c>
      <c r="AQ23" s="91">
        <v>1933679</v>
      </c>
      <c r="AR23" s="85">
        <f t="shared" si="2"/>
        <v>5.625618513463694</v>
      </c>
      <c r="AS23" s="91">
        <v>5288726</v>
      </c>
      <c r="AT23" s="85">
        <f t="shared" si="0"/>
        <v>15.386398103427087</v>
      </c>
      <c r="AU23" s="91">
        <v>1024783</v>
      </c>
      <c r="AV23" s="61">
        <f t="shared" si="3"/>
        <v>2.9813832684136639</v>
      </c>
      <c r="AW23" s="59">
        <f t="shared" si="4"/>
        <v>62096</v>
      </c>
      <c r="AX23" s="61">
        <f t="shared" si="5"/>
        <v>0.1806548073449841</v>
      </c>
    </row>
    <row r="24" spans="1:50" s="30" customFormat="1" ht="24" x14ac:dyDescent="0.2">
      <c r="A24" s="62" t="s">
        <v>33</v>
      </c>
      <c r="B24" s="53">
        <v>26899.637999999999</v>
      </c>
      <c r="C24" s="63">
        <v>100</v>
      </c>
      <c r="D24" s="53">
        <v>13601.228999999999</v>
      </c>
      <c r="E24" s="70">
        <v>50.562870028213759</v>
      </c>
      <c r="F24" s="53">
        <v>787.73400000000004</v>
      </c>
      <c r="G24" s="70">
        <v>2.9284185906144908</v>
      </c>
      <c r="H24" s="53">
        <v>10932.084999999999</v>
      </c>
      <c r="I24" s="70">
        <v>40.64026809580114</v>
      </c>
      <c r="J24" s="53">
        <v>1202.4390000000001</v>
      </c>
      <c r="K24" s="70">
        <v>4.4700936124121817</v>
      </c>
      <c r="L24" s="53">
        <v>376.15100000000007</v>
      </c>
      <c r="M24" s="70">
        <v>1.3983496729584246</v>
      </c>
      <c r="N24" s="53">
        <v>28619</v>
      </c>
      <c r="O24" s="63">
        <v>100</v>
      </c>
      <c r="P24" s="53">
        <v>13505</v>
      </c>
      <c r="Q24" s="70">
        <v>47.188930430832663</v>
      </c>
      <c r="R24" s="53">
        <v>891</v>
      </c>
      <c r="S24" s="70">
        <v>3.113316328313358</v>
      </c>
      <c r="T24" s="53">
        <v>12630</v>
      </c>
      <c r="U24" s="70">
        <v>44.131521017505854</v>
      </c>
      <c r="V24" s="53">
        <v>1581</v>
      </c>
      <c r="W24" s="70">
        <v>5.5243020371082148</v>
      </c>
      <c r="X24" s="53">
        <v>12</v>
      </c>
      <c r="Y24" s="70">
        <v>4.1930186239910551E-2</v>
      </c>
      <c r="Z24" s="59"/>
      <c r="AA24" s="65">
        <v>29426139</v>
      </c>
      <c r="AB24" s="61">
        <v>100</v>
      </c>
      <c r="AC24" s="65">
        <v>13534329</v>
      </c>
      <c r="AD24" s="59">
        <v>46</v>
      </c>
      <c r="AE24" s="65">
        <v>937638</v>
      </c>
      <c r="AF24" s="61">
        <v>3.2</v>
      </c>
      <c r="AG24" s="64">
        <v>13273347</v>
      </c>
      <c r="AH24" s="61">
        <v>45.1</v>
      </c>
      <c r="AI24" s="65">
        <v>1673327</v>
      </c>
      <c r="AJ24" s="61">
        <v>5.7</v>
      </c>
      <c r="AK24" s="64">
        <v>7498</v>
      </c>
      <c r="AL24" s="61">
        <v>0</v>
      </c>
      <c r="AM24" s="91">
        <v>30621204</v>
      </c>
      <c r="AN24" s="85">
        <v>100</v>
      </c>
      <c r="AO24" s="91">
        <v>13816449</v>
      </c>
      <c r="AP24" s="85">
        <f t="shared" si="1"/>
        <v>45.120528245721495</v>
      </c>
      <c r="AQ24" s="91">
        <v>922809</v>
      </c>
      <c r="AR24" s="85">
        <f t="shared" si="2"/>
        <v>3.0136274197448278</v>
      </c>
      <c r="AS24" s="91">
        <v>13994902</v>
      </c>
      <c r="AT24" s="85">
        <f t="shared" si="0"/>
        <v>45.703304154859488</v>
      </c>
      <c r="AU24" s="91">
        <v>1876672</v>
      </c>
      <c r="AV24" s="61">
        <f t="shared" si="3"/>
        <v>6.1286682261089407</v>
      </c>
      <c r="AW24" s="59">
        <f t="shared" si="4"/>
        <v>10372</v>
      </c>
      <c r="AX24" s="61">
        <f t="shared" si="5"/>
        <v>3.3871953565248449E-2</v>
      </c>
    </row>
    <row r="25" spans="1:50" s="30" customFormat="1" ht="24" x14ac:dyDescent="0.2">
      <c r="A25" s="62" t="s">
        <v>34</v>
      </c>
      <c r="B25" s="53">
        <v>5753.835</v>
      </c>
      <c r="C25" s="63">
        <v>100</v>
      </c>
      <c r="D25" s="53">
        <v>3759.3690000000001</v>
      </c>
      <c r="E25" s="70">
        <v>65.336753660819269</v>
      </c>
      <c r="F25" s="53">
        <v>604.56299999999999</v>
      </c>
      <c r="G25" s="70">
        <v>10.507131330669022</v>
      </c>
      <c r="H25" s="53">
        <v>948.58100000000002</v>
      </c>
      <c r="I25" s="70">
        <v>16.486065380741714</v>
      </c>
      <c r="J25" s="53">
        <v>252.321</v>
      </c>
      <c r="K25" s="70">
        <v>4.3852665222412535</v>
      </c>
      <c r="L25" s="53">
        <v>189.00099999999978</v>
      </c>
      <c r="M25" s="70">
        <v>3.2847831055287435</v>
      </c>
      <c r="N25" s="53">
        <v>6330</v>
      </c>
      <c r="O25" s="63">
        <v>100</v>
      </c>
      <c r="P25" s="53">
        <v>3986</v>
      </c>
      <c r="Q25" s="70">
        <v>62.969984202211691</v>
      </c>
      <c r="R25" s="53">
        <v>848</v>
      </c>
      <c r="S25" s="70">
        <v>13.396524486571879</v>
      </c>
      <c r="T25" s="53">
        <v>1191</v>
      </c>
      <c r="U25" s="70">
        <v>18.81516587677725</v>
      </c>
      <c r="V25" s="53">
        <v>265</v>
      </c>
      <c r="W25" s="70">
        <v>4.1864139020537126</v>
      </c>
      <c r="X25" s="53">
        <v>40</v>
      </c>
      <c r="Y25" s="70">
        <v>0.63191153238546605</v>
      </c>
      <c r="Z25" s="59"/>
      <c r="AA25" s="65">
        <v>6293109</v>
      </c>
      <c r="AB25" s="61">
        <v>100</v>
      </c>
      <c r="AC25" s="65">
        <v>3901899</v>
      </c>
      <c r="AD25" s="59">
        <v>62</v>
      </c>
      <c r="AE25" s="65">
        <v>996943</v>
      </c>
      <c r="AF25" s="61">
        <v>15.9</v>
      </c>
      <c r="AG25" s="64">
        <v>1090118</v>
      </c>
      <c r="AH25" s="61">
        <v>17.3</v>
      </c>
      <c r="AI25" s="65">
        <v>272390</v>
      </c>
      <c r="AJ25" s="61">
        <v>4.3</v>
      </c>
      <c r="AK25" s="64">
        <v>31759</v>
      </c>
      <c r="AL25" s="61">
        <v>0.5</v>
      </c>
      <c r="AM25" s="91">
        <v>7143646</v>
      </c>
      <c r="AN25" s="85">
        <v>100</v>
      </c>
      <c r="AO25" s="91">
        <v>4359190</v>
      </c>
      <c r="AP25" s="85">
        <f t="shared" si="1"/>
        <v>61.021920739073579</v>
      </c>
      <c r="AQ25" s="91">
        <v>1243568</v>
      </c>
      <c r="AR25" s="85">
        <f t="shared" si="2"/>
        <v>17.408029457226746</v>
      </c>
      <c r="AS25" s="91">
        <v>1235364</v>
      </c>
      <c r="AT25" s="85">
        <f t="shared" si="0"/>
        <v>17.293186140522639</v>
      </c>
      <c r="AU25" s="91">
        <v>293798</v>
      </c>
      <c r="AV25" s="61">
        <f t="shared" si="3"/>
        <v>4.1127177914471122</v>
      </c>
      <c r="AW25" s="59">
        <f t="shared" si="4"/>
        <v>11726</v>
      </c>
      <c r="AX25" s="61">
        <f t="shared" si="5"/>
        <v>0.16414587172992615</v>
      </c>
    </row>
    <row r="26" spans="1:50" s="30" customFormat="1" ht="18.75" customHeight="1" x14ac:dyDescent="0.2">
      <c r="A26" s="62" t="s">
        <v>35</v>
      </c>
      <c r="B26" s="64">
        <v>187.14099999999999</v>
      </c>
      <c r="C26" s="63">
        <v>100</v>
      </c>
      <c r="D26" s="64">
        <v>97.001000000000005</v>
      </c>
      <c r="E26" s="61">
        <v>51.833109794219332</v>
      </c>
      <c r="F26" s="64">
        <v>7.9260000000000002</v>
      </c>
      <c r="G26" s="61">
        <v>4.2353092053585266</v>
      </c>
      <c r="H26" s="64">
        <v>14.476000000000001</v>
      </c>
      <c r="I26" s="61">
        <v>7.7353439385276346</v>
      </c>
      <c r="J26" s="64">
        <v>59.56</v>
      </c>
      <c r="K26" s="61">
        <v>31.826270031687343</v>
      </c>
      <c r="L26" s="64">
        <v>8.1779999999999831</v>
      </c>
      <c r="M26" s="61">
        <v>4.3699670302071612</v>
      </c>
      <c r="N26" s="53">
        <v>207</v>
      </c>
      <c r="O26" s="63">
        <v>100</v>
      </c>
      <c r="P26" s="53">
        <v>97</v>
      </c>
      <c r="Q26" s="70">
        <v>46.859903381642518</v>
      </c>
      <c r="R26" s="53">
        <v>12</v>
      </c>
      <c r="S26" s="70">
        <v>5.7971014492753623</v>
      </c>
      <c r="T26" s="53">
        <v>27</v>
      </c>
      <c r="U26" s="70">
        <v>13.043478260869565</v>
      </c>
      <c r="V26" s="53">
        <v>71</v>
      </c>
      <c r="W26" s="70">
        <v>34.29951690821256</v>
      </c>
      <c r="X26" s="53"/>
      <c r="Y26" s="70"/>
      <c r="Z26" s="59"/>
      <c r="AA26" s="65">
        <v>218507</v>
      </c>
      <c r="AB26" s="61">
        <v>100</v>
      </c>
      <c r="AC26" s="65">
        <v>97689</v>
      </c>
      <c r="AD26" s="59">
        <v>44.7</v>
      </c>
      <c r="AE26" s="65">
        <v>10652</v>
      </c>
      <c r="AF26" s="61">
        <v>4.9000000000000004</v>
      </c>
      <c r="AG26" s="64">
        <v>32698</v>
      </c>
      <c r="AH26" s="61">
        <v>15</v>
      </c>
      <c r="AI26" s="65">
        <v>77047</v>
      </c>
      <c r="AJ26" s="61">
        <v>35.200000000000003</v>
      </c>
      <c r="AK26" s="59">
        <v>421</v>
      </c>
      <c r="AL26" s="61">
        <v>0.2</v>
      </c>
      <c r="AM26" s="91">
        <v>537186</v>
      </c>
      <c r="AN26" s="85">
        <v>100</v>
      </c>
      <c r="AO26" s="91">
        <v>386330</v>
      </c>
      <c r="AP26" s="85">
        <f t="shared" si="1"/>
        <v>71.917361956566253</v>
      </c>
      <c r="AQ26" s="91">
        <v>24351</v>
      </c>
      <c r="AR26" s="85">
        <f t="shared" si="2"/>
        <v>4.5330667589996754</v>
      </c>
      <c r="AS26" s="91">
        <v>34673</v>
      </c>
      <c r="AT26" s="85">
        <f t="shared" si="0"/>
        <v>6.4545613623586613</v>
      </c>
      <c r="AU26" s="91">
        <v>91411</v>
      </c>
      <c r="AV26" s="61">
        <f t="shared" si="3"/>
        <v>17.016638557222265</v>
      </c>
      <c r="AW26" s="59">
        <f t="shared" si="4"/>
        <v>421</v>
      </c>
      <c r="AX26" s="61">
        <f t="shared" si="5"/>
        <v>7.8371364853142111E-2</v>
      </c>
    </row>
    <row r="27" spans="1:50" s="30" customFormat="1" ht="12" x14ac:dyDescent="0.2">
      <c r="B27" s="33"/>
      <c r="C27" s="34"/>
      <c r="D27" s="33"/>
      <c r="E27" s="31"/>
      <c r="F27" s="33"/>
      <c r="G27" s="31"/>
      <c r="H27" s="35"/>
      <c r="I27" s="31"/>
      <c r="J27" s="33"/>
      <c r="K27" s="31"/>
      <c r="L27" s="33"/>
      <c r="M27" s="31"/>
      <c r="N27" s="36"/>
      <c r="P27" s="36"/>
      <c r="R27" s="36"/>
      <c r="T27" s="36"/>
      <c r="V27" s="36"/>
      <c r="X27" s="36"/>
    </row>
    <row r="28" spans="1:50" s="44" customFormat="1" ht="12" x14ac:dyDescent="0.2">
      <c r="A28" s="45" t="s">
        <v>16</v>
      </c>
      <c r="B28" s="38"/>
      <c r="C28" s="37"/>
      <c r="D28" s="38"/>
      <c r="E28" s="39"/>
      <c r="F28" s="38"/>
      <c r="G28" s="39"/>
      <c r="H28" s="40"/>
      <c r="I28" s="39"/>
      <c r="J28" s="38"/>
      <c r="K28" s="39"/>
      <c r="L28" s="38"/>
      <c r="M28" s="39"/>
      <c r="N28" s="41"/>
      <c r="O28" s="42"/>
      <c r="P28" s="43"/>
      <c r="Q28" s="42"/>
      <c r="R28" s="43"/>
      <c r="S28" s="39"/>
      <c r="T28" s="43"/>
      <c r="V28" s="41"/>
      <c r="X28" s="41"/>
    </row>
  </sheetData>
  <mergeCells count="33">
    <mergeCell ref="AM3:AX3"/>
    <mergeCell ref="AM4:AN5"/>
    <mergeCell ref="AO4:AX4"/>
    <mergeCell ref="AO5:AP5"/>
    <mergeCell ref="AQ5:AR5"/>
    <mergeCell ref="AS5:AT5"/>
    <mergeCell ref="AU5:AV5"/>
    <mergeCell ref="AW5:AX5"/>
    <mergeCell ref="AA3:AL3"/>
    <mergeCell ref="AA4:AB5"/>
    <mergeCell ref="AC4:AL4"/>
    <mergeCell ref="AC5:AD5"/>
    <mergeCell ref="AE5:AF5"/>
    <mergeCell ref="AG5:AH5"/>
    <mergeCell ref="AI5:AJ5"/>
    <mergeCell ref="AK5:AL5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N3:Y3"/>
    <mergeCell ref="N4:O5"/>
    <mergeCell ref="P4:Y4"/>
    <mergeCell ref="P5:Q5"/>
    <mergeCell ref="R5:S5"/>
    <mergeCell ref="T5:U5"/>
    <mergeCell ref="V5:W5"/>
    <mergeCell ref="X5:Y5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</vt:lpstr>
      <vt:lpstr>2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Бабаева Ольга Викторовна</cp:lastModifiedBy>
  <cp:lastPrinted>2021-05-13T12:20:04Z</cp:lastPrinted>
  <dcterms:created xsi:type="dcterms:W3CDTF">2021-04-08T10:35:45Z</dcterms:created>
  <dcterms:modified xsi:type="dcterms:W3CDTF">2024-11-13T00:54:48Z</dcterms:modified>
</cp:coreProperties>
</file>